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713" firstSheet="6" activeTab="9"/>
  </bookViews>
  <sheets>
    <sheet name="INFORMACIJA" sheetId="1" r:id="rId1"/>
    <sheet name="1. Salės ir įrangos nuoma" sheetId="2" r:id="rId2"/>
    <sheet name="2. Maitinimas" sheetId="3" r:id="rId3"/>
    <sheet name="3. Teisinė pagalba" sheetId="4" r:id="rId4"/>
    <sheet name="4. Psichologai" sheetId="5" r:id="rId5"/>
    <sheet name="5. Interneto svetainės" sheetId="6" r:id="rId6"/>
    <sheet name="6. Straipsniai" sheetId="7" r:id="rId7"/>
    <sheet name="7. Leidyba" sheetId="8" r:id="rId8"/>
    <sheet name="8. Vertimas" sheetId="9" r:id="rId9"/>
    <sheet name="9. Bendrieji mokymai" sheetId="10" r:id="rId10"/>
    <sheet name="10. Renginių moderavimas" sheetId="11" r:id="rId11"/>
  </sheets>
  <definedNames/>
  <calcPr fullCalcOnLoad="1"/>
</workbook>
</file>

<file path=xl/sharedStrings.xml><?xml version="1.0" encoding="utf-8"?>
<sst xmlns="http://schemas.openxmlformats.org/spreadsheetml/2006/main" count="333" uniqueCount="162">
  <si>
    <t xml:space="preserve">Turinys </t>
  </si>
  <si>
    <t>Išaiškinimai</t>
  </si>
  <si>
    <r>
      <rPr>
        <b/>
        <sz val="11"/>
        <rFont val="Calibri"/>
        <family val="2"/>
      </rPr>
      <t xml:space="preserve">Didieji miestai –  </t>
    </r>
    <r>
      <rPr>
        <sz val="11"/>
        <rFont val="Calibri"/>
        <family val="2"/>
      </rPr>
      <t>Vilnius, Kaunas, Klaipėda, Šiauliai Panevėžys.</t>
    </r>
  </si>
  <si>
    <r>
      <t xml:space="preserve">Kurortiniai miestai  –  </t>
    </r>
    <r>
      <rPr>
        <sz val="11"/>
        <rFont val="Calibri"/>
        <family val="2"/>
      </rPr>
      <t>Neringa, Palanga, Druskininkai, Birštonas.</t>
    </r>
  </si>
  <si>
    <r>
      <rPr>
        <b/>
        <sz val="11"/>
        <rFont val="Calibri"/>
        <family val="2"/>
      </rPr>
      <t xml:space="preserve">Kiti miestai </t>
    </r>
    <r>
      <rPr>
        <sz val="11"/>
        <rFont val="Calibri"/>
        <family val="2"/>
      </rPr>
      <t>– Lietuvos miestai, išskurus didžiuosius ir kurortinius.</t>
    </r>
  </si>
  <si>
    <r>
      <rPr>
        <b/>
        <sz val="11"/>
        <rFont val="Calibri"/>
        <family val="2"/>
      </rPr>
      <t xml:space="preserve">Salės nuoma  – </t>
    </r>
    <r>
      <rPr>
        <sz val="11"/>
        <rFont val="Calibri"/>
        <family val="2"/>
      </rPr>
      <t>seminaro arba konferencinės salės vienos dienos nuoma be įrangos.</t>
    </r>
  </si>
  <si>
    <r>
      <t xml:space="preserve">Įrangos nuoma  –  </t>
    </r>
    <r>
      <rPr>
        <sz val="11"/>
        <rFont val="Calibri"/>
        <family val="2"/>
      </rPr>
      <t>tai mikrofono, nešiojamo kompiuterio ir vaizdo projektoriaus („multimedijos“) vienos dienos nuoma.</t>
    </r>
  </si>
  <si>
    <r>
      <rPr>
        <b/>
        <sz val="11"/>
        <rFont val="Calibri"/>
        <family val="2"/>
      </rPr>
      <t>Kavos pertraukėlė</t>
    </r>
    <r>
      <rPr>
        <sz val="11"/>
        <rFont val="Calibri"/>
        <family val="2"/>
      </rPr>
      <t xml:space="preserve">  –  tai  kava, arbata; stalo vanduo; bandelė / sausainiai / sumuštinis.  </t>
    </r>
  </si>
  <si>
    <r>
      <rPr>
        <b/>
        <sz val="11"/>
        <rFont val="Calibri"/>
        <family val="2"/>
      </rPr>
      <t xml:space="preserve">Pietūs  –  </t>
    </r>
    <r>
      <rPr>
        <sz val="11"/>
        <rFont val="Calibri"/>
        <family val="2"/>
      </rPr>
      <t xml:space="preserve">tai sriuba / šaltas užkandis; karštas patiekalas; vanduo/sultys. </t>
    </r>
  </si>
  <si>
    <r>
      <rPr>
        <b/>
        <sz val="11"/>
        <rFont val="Calibri"/>
        <family val="2"/>
      </rPr>
      <t xml:space="preserve">Vakarienė  –  </t>
    </r>
    <r>
      <rPr>
        <sz val="11"/>
        <rFont val="Calibri"/>
        <family val="2"/>
      </rPr>
      <t xml:space="preserve">tai salotos; karštas patiekalas; vanduo / sultys; desertas.  </t>
    </r>
  </si>
  <si>
    <r>
      <rPr>
        <b/>
        <sz val="11"/>
        <rFont val="Calibri"/>
        <family val="2"/>
      </rPr>
      <t xml:space="preserve">Teisinė konsultacija  –  </t>
    </r>
    <r>
      <rPr>
        <sz val="11"/>
        <rFont val="Calibri"/>
        <family val="2"/>
      </rPr>
      <t>tai konsultacija, atitinkanti pirminės teisinės pagalbos apibrėžimą (t. y. tai teisinės informacijos, teisinių konsultacijų teikimas, taip pat valstybės ir savivaldybių institucijoms skirtų dokumentų, išskyrus teisminius dokumentus, rengimas).</t>
    </r>
  </si>
  <si>
    <r>
      <rPr>
        <b/>
        <sz val="11"/>
        <rFont val="Calibri"/>
        <family val="2"/>
      </rPr>
      <t>Ketvirtos kategorijos psichologas</t>
    </r>
    <r>
      <rPr>
        <sz val="11"/>
        <rFont val="Calibri"/>
        <family val="2"/>
      </rPr>
      <t xml:space="preserve">  –  tai psichologas, atitinkantis Lietuvos Respublikos Vyriausybės įgaliotos institucijos nustatytus kvalifikacijos ir išsilavinimo reikalavimus.</t>
    </r>
  </si>
  <si>
    <r>
      <rPr>
        <b/>
        <sz val="11"/>
        <rFont val="Calibri"/>
        <family val="2"/>
      </rPr>
      <t>Trečios kategorijos psichologas</t>
    </r>
    <r>
      <rPr>
        <sz val="11"/>
        <rFont val="Calibri"/>
        <family val="2"/>
      </rPr>
      <t xml:space="preserve"> –  tai psichologas, kuris turi ne mažesnę kaip 4 metų psichologo praktinės veiklos patirtį, teikiant psichologinę pagalbą mokiniui įstaigoje, geba spręsti mokinio psichologines problemas, bendradarbiaudamas su vaiko tėvais (globėjais, rūpintojais), mokytojais, kitais su vaiko ugdymu susijusiais specialistais.</t>
    </r>
  </si>
  <si>
    <r>
      <rPr>
        <b/>
        <sz val="11"/>
        <rFont val="Calibri"/>
        <family val="2"/>
      </rPr>
      <t>Antros kategorijos psichologas</t>
    </r>
    <r>
      <rPr>
        <sz val="11"/>
        <rFont val="Calibri"/>
        <family val="2"/>
      </rPr>
      <t xml:space="preserve"> –  tai psichologas, kuris turi ne mažesnę kaip 6 metų psichologo praktinės veiklos patirtį, teikiant psichologinę pagalbą mokiniui įstaigoje, geba spręsti mokinio psichologines problemas, bendradarbiaudamas su vaiko tėvais (globėjais, rūpintojais), mokytojais, kitais su vaiko ugdymu susijusiais specialistais, geba skleisti savo profesinę patirtį psichologams regiono mastu, vadovauti psichologijos magistrantų praktikai.</t>
    </r>
  </si>
  <si>
    <r>
      <rPr>
        <b/>
        <sz val="11"/>
        <rFont val="Calibri"/>
        <family val="2"/>
      </rPr>
      <t xml:space="preserve">Pirmos kategorijos psichologas </t>
    </r>
    <r>
      <rPr>
        <sz val="11"/>
        <rFont val="Calibri"/>
        <family val="2"/>
      </rPr>
      <t>– tai psichologas, kuris turi ne mažesnę kaip 8 metų psichologo praktinės veiklos patirtį, teikiant psichologinę pagalbą mokiniui įstaigoje, geba spręsti mokinio specifines, sudėtingas psichologines problemas (krizės, traumos), bendradarbiaudamas su mokinio tėvais (globėjais, rūpintojais), mokytojais, kitais su vaiko ugdymu susijusiais specialistais, geba skleisti profesinę patirtį kitiems psichologams regiono ir šalies mastu (skaito paskaitas, veda seminarus, rengia metodines rekomendacijas psichologinės pagalbos teikimo klausimais), vadovauti psichologijos magistrantų praktikai, aktyviai dalyvauja šalies ir tarptautiniuose projektuose, seminaruose, konferencijose, dalyvauja tarptautinių psichologų organizacijų veikloje, skleidžia Lietuvos psichologų patirtį tarptautiniu mastu.</t>
    </r>
  </si>
  <si>
    <r>
      <rPr>
        <b/>
        <sz val="11"/>
        <rFont val="Calibri"/>
        <family val="2"/>
      </rPr>
      <t>Paprasta interneto svetainė</t>
    </r>
    <r>
      <rPr>
        <sz val="11"/>
        <rFont val="Calibri"/>
        <family val="2"/>
      </rPr>
      <t xml:space="preserve"> – tai statiška projekto informacinė svetainės, kurios struktūra yra tokia: 1) pradinis puslapis; 2) naujienos; 3) apie mus; 4) apie projektą (su galimybe kelti vaizdinę medžiagą, nuorodas); 5) projekto komanda; 6) kontaktai. Į šios svetainės sukūrimo kainą įeina  dizainas, tačiau neįeina vietos serveryje kaina ir palaikymas. </t>
    </r>
  </si>
  <si>
    <r>
      <rPr>
        <b/>
        <sz val="11"/>
        <rFont val="Calibri"/>
        <family val="2"/>
      </rPr>
      <t xml:space="preserve">Funkcionali interneto svetainė </t>
    </r>
    <r>
      <rPr>
        <sz val="11"/>
        <rFont val="Calibri"/>
        <family val="2"/>
      </rPr>
      <t>– tai projekto svetainė su turinio valdymo sistema bei šiomis funkcijomis: forumas, prisijungimas autorizuotai, naujienų prenumerata. Funkcionalios svetainės struktūra: 1) pradinis puslapis; 2) naujienos (naujienų prenumerata); 3) apie mus; 4) apie projektą; 5) kontaktai; 6) projektas (prisijungimas autorizuotai tik projekto komandos nariams, projekto darbų grafikas; projekto dokumentai; forumas; komanda). Į šios svetainės sukūrimo kainą taip pat įeina dizainas, tačiau neįeina vietos serveryje kaina ir palaikymas</t>
    </r>
  </si>
  <si>
    <r>
      <rPr>
        <b/>
        <sz val="11"/>
        <rFont val="Calibri"/>
        <family val="2"/>
      </rPr>
      <t>Interneto svetainės administravimas</t>
    </r>
    <r>
      <rPr>
        <sz val="11"/>
        <rFont val="Calibri"/>
        <family val="2"/>
      </rPr>
      <t xml:space="preserve"> – tai pradinis duomenų sukėlimas į svetainę ir duomenų atnaujinimas. </t>
    </r>
  </si>
  <si>
    <r>
      <rPr>
        <b/>
        <sz val="11"/>
        <rFont val="Calibri"/>
        <family val="2"/>
      </rPr>
      <t>Nacionalinė spauda</t>
    </r>
    <r>
      <rPr>
        <sz val="11"/>
        <rFont val="Calibri"/>
        <family val="2"/>
      </rPr>
      <t xml:space="preserve"> –  tai itin didelio tiražo, visoje Lietuvoje platinama spauda, pvz., Lietuvos rytas, Vakaro žinios, Lietuvos žinios, Valstiečių laikraštis, Verslo žinios.</t>
    </r>
  </si>
  <si>
    <r>
      <rPr>
        <b/>
        <sz val="11"/>
        <rFont val="Calibri"/>
        <family val="2"/>
      </rPr>
      <t xml:space="preserve">Regioninė spauda </t>
    </r>
    <r>
      <rPr>
        <sz val="11"/>
        <rFont val="Calibri"/>
        <family val="2"/>
      </rPr>
      <t>–  tai didžiųjų miestų spauda, pvz., Kauno diena, Klaipėda, Vakarų ekspresas, Šiaulių kraštas, Šiaulių naujienos, Sekundė, Panevėžio balsas, Laisvas laikraštis.</t>
    </r>
  </si>
  <si>
    <r>
      <rPr>
        <b/>
        <sz val="11"/>
        <rFont val="Calibri"/>
        <family val="2"/>
      </rPr>
      <t xml:space="preserve">Vietinė spauda </t>
    </r>
    <r>
      <rPr>
        <sz val="11"/>
        <rFont val="Calibri"/>
        <family val="2"/>
      </rPr>
      <t>–  tai mažo tiražo miestų ir miestelių spauda, pvz., Alytaus naujienos, Telšių žinios, Santarvė, Santaka, Kupiškėnų mintys, Žemaitis, Anykšta, Druskonis, Šviesa, Gimtasis Rokiškis, Šilalės žinios.</t>
    </r>
  </si>
  <si>
    <r>
      <rPr>
        <b/>
        <sz val="11"/>
        <color indexed="8"/>
        <rFont val="Calibri"/>
        <family val="2"/>
      </rPr>
      <t>Lankstinukas</t>
    </r>
    <r>
      <rPr>
        <sz val="11"/>
        <color indexed="8"/>
        <rFont val="Calibri"/>
        <family val="2"/>
      </rPr>
      <t xml:space="preserve"> – tai  A4 formato, 2 lenkimų, spalvotas arba nespalvotas, dvipusis, 100–115 g/m2 popieriaus gaminys. </t>
    </r>
  </si>
  <si>
    <r>
      <rPr>
        <b/>
        <sz val="11"/>
        <rFont val="Calibri"/>
        <family val="2"/>
      </rPr>
      <t>Plakatas</t>
    </r>
    <r>
      <rPr>
        <sz val="11"/>
        <rFont val="Calibri"/>
        <family val="2"/>
      </rPr>
      <t xml:space="preserve"> – tai A1 arba A2 formato, spalvotas arba nespalvotas, vienpusis, 130 g/m2 popieriaus gaminys. </t>
    </r>
  </si>
  <si>
    <r>
      <rPr>
        <b/>
        <sz val="11"/>
        <rFont val="Calibri"/>
        <family val="2"/>
      </rPr>
      <t>Knyga</t>
    </r>
    <r>
      <rPr>
        <sz val="11"/>
        <rFont val="Calibri"/>
        <family val="2"/>
      </rPr>
      <t xml:space="preserve"> – tai A5 arba B5 formato, 200 arba 400 lapų apimties, 80 g/m2 popieriaus nespalvotų puslapių ir 200 g/m2 popieriaus spalvoto viršelio, klijuota brošiūra arba susiūtas gaminys. Į knygos kainą įskaičiuotas dizainas ir parengimas spaudai (maketavimas galutinis); redagavimas; ISBN suteikimas; paruošimas spaudai.</t>
    </r>
  </si>
  <si>
    <r>
      <rPr>
        <b/>
        <sz val="11"/>
        <rFont val="Calibri"/>
        <family val="2"/>
      </rPr>
      <t xml:space="preserve">Nuoseklusis vertimas </t>
    </r>
    <r>
      <rPr>
        <sz val="11"/>
        <rFont val="Calibri"/>
        <family val="2"/>
      </rPr>
      <t xml:space="preserve">– tai toks vertimas žodžiu, kai pranešėjas ir vertėjas kalba pakaitomis. </t>
    </r>
  </si>
  <si>
    <r>
      <rPr>
        <b/>
        <sz val="11"/>
        <rFont val="Calibri"/>
        <family val="2"/>
      </rPr>
      <t>Sinchroninis vertimas</t>
    </r>
    <r>
      <rPr>
        <sz val="11"/>
        <rFont val="Calibri"/>
        <family val="2"/>
      </rPr>
      <t xml:space="preserve"> – tai toks vertimas žodžiu, kai vertėjai pranešėjo žodžius į kitą kalbą išverčia beveik tuo pačiu metu, kai tik jie ištariami. Sinchroniniam vertimui atlikti visuomet reikia ne mažiau kaip dviejų vertėjų, kurie dirba pakaitomis pasikeisdami kas 20–30 minučių.</t>
    </r>
  </si>
  <si>
    <t>Žymėjimas</t>
  </si>
  <si>
    <t>Pilki langeliai nurodo rekomenduojamą naudoti dydį.</t>
  </si>
  <si>
    <t>" : " dvitaškio ženklu žymimi langeliai, kurių reikšmių nebuvo galima apskaičiuoti, t.y. nepakako duomenų arba reikšmė netaikoma.</t>
  </si>
  <si>
    <t>Kategorija</t>
  </si>
  <si>
    <t>Paslauga</t>
  </si>
  <si>
    <t>Vidurkis be PVM</t>
  </si>
  <si>
    <t>Vidurkis su PVM</t>
  </si>
  <si>
    <t>Didieji miestai</t>
  </si>
  <si>
    <t xml:space="preserve">Mažos salės nuoma (iki 20 asm.) </t>
  </si>
  <si>
    <t>Vidutinės salės nuoma (nuo 21 iki 50 asm.)</t>
  </si>
  <si>
    <t>Didelės salės nuoma (nuo 51 iki 100 asm.)</t>
  </si>
  <si>
    <t>Labai didelės salės nuoma (nuo 101 asm.)</t>
  </si>
  <si>
    <t>Kurortiniai miestai</t>
  </si>
  <si>
    <t>Kiti  miestai</t>
  </si>
  <si>
    <t xml:space="preserve"> :</t>
  </si>
  <si>
    <t>Įrangos (mikrofono, nešiojamo kompiuterio ir vaizdo projektoriaus) nuoma</t>
  </si>
  <si>
    <t>SKAIČIAVIMUI</t>
  </si>
  <si>
    <t>Žemiau įvedus asmenų skaičių, automatiškai paskaičiuojama vidutinė kaina</t>
  </si>
  <si>
    <t>be PVM</t>
  </si>
  <si>
    <t>su PVM</t>
  </si>
  <si>
    <t>Kavos pertraukėlė 1 asm.</t>
  </si>
  <si>
    <t>Pietūs 1 asm.</t>
  </si>
  <si>
    <t>Vakarienė 1 asm.</t>
  </si>
  <si>
    <t>:</t>
  </si>
  <si>
    <t>Pirminė teisinė konsultacija (1 asm.)</t>
  </si>
  <si>
    <t>Vidurkis su PVM/ mokesčiais</t>
  </si>
  <si>
    <t>Psichologo konsultacija 1 asm.</t>
  </si>
  <si>
    <t>Ketvirtos kategorijos psichologo mėnesio darbo užmokestis (bruto)*</t>
  </si>
  <si>
    <t>Trečios kategorijos psichologo mėnesio darbo užmokestis (bruto)*</t>
  </si>
  <si>
    <t xml:space="preserve"> </t>
  </si>
  <si>
    <t>Antros kategorijos psichologo mėnesio darbo užmokestis (bruto)*</t>
  </si>
  <si>
    <t>Pirmos kategorijos psichologo mėnesio darbo užmokestis (bruto)*</t>
  </si>
  <si>
    <t>Ketvirtos kategorijos psichologo valandos darbo užmokestis (bruto)*</t>
  </si>
  <si>
    <t>Trečios kategorijos psichologo valandos darbo užmokestis (bruto)*</t>
  </si>
  <si>
    <t>Antros kategorijos psichologo valandos darbo užmokestis (bruto)*</t>
  </si>
  <si>
    <t>Pirmos kategorijos psichologo valandos darbo užmokestis (bruto)*</t>
  </si>
  <si>
    <r>
      <rPr>
        <sz val="14"/>
        <color indexed="8"/>
        <rFont val="Calibri"/>
        <family val="2"/>
      </rPr>
      <t xml:space="preserve">*  </t>
    </r>
    <r>
      <rPr>
        <sz val="9"/>
        <color indexed="8"/>
        <rFont val="Calibri"/>
        <family val="2"/>
      </rPr>
      <t>Lentelėje rodomas teisės aktuose numatytas intervalas (nuo minimalaus darbo užmokesčio be priedo iki maksimalaus darbo užmokesčio su maksimaliu 20 proc. priedu).</t>
    </r>
  </si>
  <si>
    <t>Paprastos interneto svetainės sukūrimas</t>
  </si>
  <si>
    <t>Funkcionalios interneto svetainės sukūrimas</t>
  </si>
  <si>
    <t>Interneto svetainės administravimas (1 mėnesį)</t>
  </si>
  <si>
    <t>Serverio nuoma (1 metams)</t>
  </si>
  <si>
    <t>Domeno nuoma (1 metams)</t>
  </si>
  <si>
    <t>Žemiau įvedus straipsnio plotą (cm2), automatiškai paskaičiuojama vidutinė viso straipsnio kaina</t>
  </si>
  <si>
    <t>Be PVM</t>
  </si>
  <si>
    <t>Su PVM</t>
  </si>
  <si>
    <t>Nacionalinė spauda</t>
  </si>
  <si>
    <t>Straipsnio publikavimas 2 / 3 psl. darbo dieną</t>
  </si>
  <si>
    <t>Straipsnio publikavimas 2 / 3 psl. šeštadienį</t>
  </si>
  <si>
    <t>Straipsnio publikavimas kituose psl. darbo dieną</t>
  </si>
  <si>
    <t>Straipsnio publikavimas kituose psl. šeštadienį</t>
  </si>
  <si>
    <t>Regioninė spauda</t>
  </si>
  <si>
    <t>Vietinė spauda</t>
  </si>
  <si>
    <t>Lankstinukai</t>
  </si>
  <si>
    <t>100 spalvotų lankstinukų leidyba</t>
  </si>
  <si>
    <t>400 spalvotų lankstinukų leidyba</t>
  </si>
  <si>
    <t>1000 spalvotų lankstinukų leidyba</t>
  </si>
  <si>
    <t>Spalvotų lankstinukų dizainas</t>
  </si>
  <si>
    <t>100 nespalvotų lankstinukų leidyba</t>
  </si>
  <si>
    <t>400 nespalvotų lankstinukų leidyba</t>
  </si>
  <si>
    <t>1000 nespalvotų lankstinukų leidyba</t>
  </si>
  <si>
    <t>Nespalvotų lankstinukų dizainas</t>
  </si>
  <si>
    <t>Plakatai</t>
  </si>
  <si>
    <t>10 didelių (A1) plakatų leidyba</t>
  </si>
  <si>
    <t>30 didelių (A1) plakatų leidyba</t>
  </si>
  <si>
    <t>50 didelių (A1) plakatų leidyba</t>
  </si>
  <si>
    <t>Didelių (A2) plakatų dizainas</t>
  </si>
  <si>
    <t>10 mažesnių (A2) plakatų leidyba</t>
  </si>
  <si>
    <t>30 mažesnių (A2) plakatų leidyba</t>
  </si>
  <si>
    <t>50 mažesnių (A2) plakatų leidyba</t>
  </si>
  <si>
    <t>Mažesnių (A2) plakatų dizainas</t>
  </si>
  <si>
    <t>A5 formato knygos</t>
  </si>
  <si>
    <t>100 A5 formato knygų po 200 psl. leidyba</t>
  </si>
  <si>
    <t>100 A5 formato knygų po 400 psl. leidyba</t>
  </si>
  <si>
    <t>200 A5 formato knygų po 200 psl. leidyba</t>
  </si>
  <si>
    <t>200 A5 formato knygų po 400 psl. leidyba</t>
  </si>
  <si>
    <t>400 A5 formato knygų po 200 psl. leidyba</t>
  </si>
  <si>
    <t>400 A5 formato knygų po 400 psl. leidyba</t>
  </si>
  <si>
    <t>B5 formato knygos</t>
  </si>
  <si>
    <t>100 B5 formato knygų po 200 psl. leidyba</t>
  </si>
  <si>
    <t>100 B5 formato knygų po 400 psl. leidyba</t>
  </si>
  <si>
    <t>200 B5 formato knygų po 200 psl. leidyba</t>
  </si>
  <si>
    <t>200 B5 formato knygų po 400 psl. leidyba</t>
  </si>
  <si>
    <t>400 B5 formato knygų po 200 psl. leidyba</t>
  </si>
  <si>
    <t>400 B5 formato knygų po 400 psl. leidyba</t>
  </si>
  <si>
    <t>Žemiau įvedus vertimo apimtis (val. ar psl.), automatiškai paskaičiuojama vidutinė kaina</t>
  </si>
  <si>
    <t>Vertimas žodžiu</t>
  </si>
  <si>
    <t>Nuoseklusis vertimas iš / į anglų, prancūzų, vokiečių ir rusų k.</t>
  </si>
  <si>
    <t>Sinchroninis vertimas iš / į anglų, rusų k.</t>
  </si>
  <si>
    <t>Sinchroninis vertimas iš / į prancūzų, vokiečių k.</t>
  </si>
  <si>
    <t>Vertimas raštu</t>
  </si>
  <si>
    <t>Vertimas raštu iš / į anglų, rusų k.</t>
  </si>
  <si>
    <t>Vertimas raštu iš / į prancūzų, vokiečių k.</t>
  </si>
  <si>
    <t>Notarinis vertimo patvirtinimas</t>
  </si>
  <si>
    <t>Salės ir įrangos (mikrofono, nešiojamo kompiuterio ir vaizdo projektoriaus) nuomos vidutinės rinkos kainos, 2015</t>
  </si>
  <si>
    <t>1. Salės ir įrangos (mikrofono, nešiojamo kompiuterio ir vaizdo projektoriaus) nuomos vidutinės rinkos kainos, 2015</t>
  </si>
  <si>
    <t>2. Kavos pertraukėlės, pietų ir vakarienės vidutinės rinkos kainos, 2015</t>
  </si>
  <si>
    <t>3. Pirminės teisinės pagalbos (30-60 min. konsultacijos) vidutinė rinkos kaina, 2015</t>
  </si>
  <si>
    <t>4. Psichologo paslaugų (45-60 min. konsultacijos) vidutinė rinkos kaina ir darbo užmokesčio dydis, 2015</t>
  </si>
  <si>
    <t>5. Interneto svetainės sukūrimo ir administravimo vidutinės rinkos kainos, 2015</t>
  </si>
  <si>
    <t>6. Straipsnių publikavimo spaudoje vidutinės rinkos kainos, 2015</t>
  </si>
  <si>
    <t>7. Spaudos ir leidybos paslaugų vidutinės rinkos kainos, 2015</t>
  </si>
  <si>
    <t>8. Vertimų iš / į užsienio kalbą vidutinės rinkos kainos, 2015</t>
  </si>
  <si>
    <t>Kavos pertraukėlės, pietų ir vakarienės vidutinės rinkos kainos, 2015</t>
  </si>
  <si>
    <t>Pirminės teisinės pagalbos (30-60 min. konsultacijos) vidutinė rinkos kaina, 2015</t>
  </si>
  <si>
    <t>Psichologo paslaugų (45-60 min. konsultacijos) vidutinė rinkos kaina ir darbo užmokesčio (bruto) dydis, 2015</t>
  </si>
  <si>
    <t>Interneto svetainės sukūrimo ir administravimo vidutinės rinkos kainos, 2015</t>
  </si>
  <si>
    <t>Straipsnių publikavimo spaudoje vidutinės rinkos kainos, 2015</t>
  </si>
  <si>
    <t>Spaudos ir leidybos paslaugų vidutinės rinkos kainos, 2015</t>
  </si>
  <si>
    <t>Vertimų iš / į užsienio kalbą vidutinės rinkos kainos, 2015</t>
  </si>
  <si>
    <t>Bendrųjų įgūdžių mokymų lektoriaus paslaugų vidutinės rinkos kainos, 2015</t>
  </si>
  <si>
    <t>Vidurkis</t>
  </si>
  <si>
    <t>Bendrųjų įgūdžių mokymai specialistams ir kitiems dalyviams
(iki 25 asmenų grupė)</t>
  </si>
  <si>
    <t>Bendrųjų įgūdžių mokymai specialistams ir kitiems dalyviams 
(26 ir daugiau asmenų grupė)</t>
  </si>
  <si>
    <t>Bendrųjų įgūdžių mokymai vadovams 
(iki 25 asmenų grupė)</t>
  </si>
  <si>
    <t>Bendrųjų įgūdžių mokymai vadovams 
(26 ir daugiau asmenų grupė)</t>
  </si>
  <si>
    <t>Renginys lietuvių kalba
(iki 20 asmenų grupė)</t>
  </si>
  <si>
    <t>Renginys lietuvių kalba
(21-50 asmenų grupė)</t>
  </si>
  <si>
    <t>Renginys lietuvių kalba
(51-100 asmenų grupė)</t>
  </si>
  <si>
    <t>Renginys lietuvių kalba
(101 ir daugiau asmenų grupė)</t>
  </si>
  <si>
    <t>Renginys anglų kalba
(iki 20 asmenų grupė)</t>
  </si>
  <si>
    <t>Renginys anglų kalba
(21-50 asmenų grupė)</t>
  </si>
  <si>
    <t>Renginys anlgų kalba
(51-100 asmenų grupė)</t>
  </si>
  <si>
    <t>Renginys anglų kalba
(101 ir daugiau asmenų grupė)</t>
  </si>
  <si>
    <t>Renginio moderatoriaus paslaugų vidutinės rinkos kainos, 2015</t>
  </si>
  <si>
    <t>9. Bendrųjų įgūdžių mokymų lektoriaus paslaugų vidutinės rinkos kainos, 2015</t>
  </si>
  <si>
    <t>10. Renginio moderatoriaus paslaugų vidutinės rinkos kainos, 2015</t>
  </si>
  <si>
    <r>
      <rPr>
        <b/>
        <sz val="11"/>
        <rFont val="Calibri"/>
        <family val="2"/>
      </rPr>
      <t>Bendrieji mokymai</t>
    </r>
    <r>
      <rPr>
        <sz val="11"/>
        <rFont val="Calibri"/>
        <family val="2"/>
      </rPr>
      <t xml:space="preserve"> – mokymai, skirti komandos, organizacijos kultūrai formuoti, asmeniniam efektyvumui ugdyti (pvz., konfliktams spręsti, stresui valdyti, bendravimui, motyvavimui, laikui planuoti, emociniam intelektui, lyderystei, pozityviam mąstymui, kūrybiškumo gebėjimams ugdyti ir pan.).</t>
    </r>
  </si>
  <si>
    <r>
      <rPr>
        <b/>
        <sz val="11"/>
        <color indexed="8"/>
        <rFont val="Calibri"/>
        <family val="2"/>
      </rPr>
      <t>Renginio moderavimas</t>
    </r>
    <r>
      <rPr>
        <sz val="11"/>
        <color theme="1"/>
        <rFont val="Calibri"/>
        <family val="2"/>
      </rPr>
      <t xml:space="preserve"> - paslauga skirta konferencijų pravedimui arba vadovavimui darbui grupėse. Esant efektyviam moderavimui grupėse, nuosekliai vystoma renginio tema, laiku išklausomi visi pranešėjai, įtraukiama klausytojų auditorija, inicijuojamos diskusijos, pasiekiamos diskusinio klausimo išvados. Darbo grupių moderavimas reikalingas siekiant organizuoti konstruktyvų darbo grupės narių bendradarbiavimą, išnaudojant kiekvieno dalyvio potencialą ir siekiant planuotų rezultatų.</t>
    </r>
  </si>
  <si>
    <t>Trukmė  4 val.</t>
  </si>
  <si>
    <t>Trukmė 4 val.</t>
  </si>
  <si>
    <t>Trukmė  8 val.</t>
  </si>
  <si>
    <t>Trukmė 8 val.</t>
  </si>
  <si>
    <t>Trukmė  1 val.</t>
  </si>
  <si>
    <t>Trukmė 1 val.</t>
  </si>
  <si>
    <t xml:space="preserve">Pastaba: Įvairių bendrųjų gebėjimų lavinimo paslaugos (pavyzdžiui, emocijų pažinimo ir valdymo, konfliktų ir streso valdymo seminarai ar mokymai, poveikio psichologija, lyderystės ugdymas) LR Pridėtinės vertės mokesčio (PVM) įstatymo prasme laikomos profesinio mokymo paslaugomis, kai pagal mokymo programoje nurodytus tikslus ir uždavinius galima daryti išvadą, kad tokie mokymai jų dalyviams suteikia žinių, tiesiogiai susijusių su jų profesija ar amatu. Todėl tokioms paslaugoms taikomas PVM įstatymo 22 straipsnis. </t>
  </si>
  <si>
    <t>Į lektoriaus paslaugų vidutines rinkos kainas įtrauktos visos su mokymais susijusios išlaidos, išskyrus kelionės sąnaudas, salės, kurioje vyksta mokymai, nuomą ir specialiąją medžiagą, kuri gali būti reikalinga mokymų dalyviams (pavyzdžiui, specializuotos literatūros įsigijimas perduodant ją mokymų dalyviams ir pan.).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</si>
</sst>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00\ _L_t"/>
    <numFmt numFmtId="173" formatCode="0\ &quot;Lt&quot;"/>
    <numFmt numFmtId="174" formatCode="0.0\ &quot;Lt/cm2&quot;"/>
    <numFmt numFmtId="175" formatCode="0\ &quot;cm2&quot;"/>
    <numFmt numFmtId="176" formatCode="0\ &quot; Lt/val.&quot;"/>
    <numFmt numFmtId="177" formatCode="0\ &quot;val.&quot;"/>
    <numFmt numFmtId="178" formatCode="0\ &quot;Lt/psl.&quot;"/>
    <numFmt numFmtId="179" formatCode="0\ &quot;psl.&quot;"/>
    <numFmt numFmtId="180" formatCode="0.0\ &quot;Eur&quot;"/>
    <numFmt numFmtId="181" formatCode="0.0\ &quot;Eur/cm2&quot;"/>
    <numFmt numFmtId="182" formatCode="0.0\ &quot;Eur/val.&quot;"/>
    <numFmt numFmtId="183" formatCode="0.0\ &quot;Eur/psl.&quot;"/>
    <numFmt numFmtId="184" formatCode="0\ &quot;Eur&quot;"/>
    <numFmt numFmtId="185" formatCode="&quot;Yes&quot;;&quot;Yes&quot;;&quot;No&quot;"/>
    <numFmt numFmtId="186" formatCode="&quot;True&quot;;&quot;True&quot;;&quot;False&quot;"/>
    <numFmt numFmtId="187" formatCode="&quot;On&quot;;&quot;On&quot;;&quot;Off&quot;"/>
    <numFmt numFmtId="188" formatCode="[$€-2]\ #,##0.00_);[Red]\([$€-2]\ #,##0.00\)"/>
  </numFmts>
  <fonts count="60">
    <font>
      <sz val="11"/>
      <color theme="1"/>
      <name val="Calibri"/>
      <family val="2"/>
    </font>
    <font>
      <sz val="11"/>
      <color indexed="8"/>
      <name val="Calibri"/>
      <family val="2"/>
    </font>
    <font>
      <b/>
      <sz val="11"/>
      <name val="Calibri"/>
      <family val="2"/>
    </font>
    <font>
      <sz val="11"/>
      <name val="Calibri"/>
      <family val="2"/>
    </font>
    <font>
      <b/>
      <sz val="11"/>
      <color indexed="8"/>
      <name val="Calibri"/>
      <family val="2"/>
    </font>
    <font>
      <i/>
      <sz val="12"/>
      <color indexed="8"/>
      <name val="Calibri"/>
      <family val="2"/>
    </font>
    <font>
      <sz val="9"/>
      <color indexed="8"/>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6"/>
      <color indexed="60"/>
      <name val="Calibri"/>
      <family val="2"/>
    </font>
    <font>
      <i/>
      <sz val="11"/>
      <color indexed="8"/>
      <name val="Calibri"/>
      <family val="2"/>
    </font>
    <font>
      <b/>
      <sz val="16"/>
      <color indexed="8"/>
      <name val="Calibri"/>
      <family val="2"/>
    </font>
    <font>
      <b/>
      <i/>
      <sz val="11"/>
      <color indexed="8"/>
      <name val="Calibri"/>
      <family val="2"/>
    </font>
    <font>
      <b/>
      <sz val="11"/>
      <color indexed="60"/>
      <name val="Calibri"/>
      <family val="2"/>
    </font>
    <font>
      <sz val="11"/>
      <color indexed="23"/>
      <name val="Calibri"/>
      <family val="2"/>
    </font>
    <font>
      <sz val="11"/>
      <color indexed="5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rgb="FFBE7603"/>
      <name val="Calibri"/>
      <family val="2"/>
    </font>
    <font>
      <i/>
      <sz val="11"/>
      <color theme="1"/>
      <name val="Calibri"/>
      <family val="2"/>
    </font>
    <font>
      <i/>
      <sz val="12"/>
      <color theme="1"/>
      <name val="Calibri"/>
      <family val="2"/>
    </font>
    <font>
      <b/>
      <sz val="16"/>
      <color theme="1"/>
      <name val="Calibri"/>
      <family val="2"/>
    </font>
    <font>
      <b/>
      <i/>
      <sz val="11"/>
      <color theme="1"/>
      <name val="Calibri"/>
      <family val="2"/>
    </font>
    <font>
      <b/>
      <sz val="11"/>
      <color rgb="FFBE7603"/>
      <name val="Calibri"/>
      <family val="2"/>
    </font>
    <font>
      <sz val="11"/>
      <color theme="0" tint="-0.4999699890613556"/>
      <name val="Calibri"/>
      <family val="2"/>
    </font>
    <font>
      <sz val="9"/>
      <color theme="1"/>
      <name val="Calibri"/>
      <family val="2"/>
    </font>
    <font>
      <sz val="11"/>
      <color theme="9"/>
      <name val="Calibri"/>
      <family val="2"/>
    </font>
    <font>
      <sz val="11"/>
      <color rgb="FFB9821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B98213"/>
        <bgColor indexed="64"/>
      </patternFill>
    </fill>
    <fill>
      <patternFill patternType="solid">
        <fgColor theme="8" tint="-0.49996998906135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top style="thin"/>
      <bottom/>
    </border>
    <border>
      <left/>
      <right style="thin"/>
      <top style="thin"/>
      <bottom style="thin"/>
    </border>
    <border>
      <left/>
      <right/>
      <top style="thin"/>
      <bottom style="thin"/>
    </border>
    <border>
      <left/>
      <right/>
      <top/>
      <bottom style="thin"/>
    </border>
    <border>
      <left/>
      <right style="thin"/>
      <top/>
      <bottom/>
    </border>
    <border>
      <left/>
      <right style="thin"/>
      <top/>
      <bottom style="thin"/>
    </border>
    <border>
      <left style="thin"/>
      <right/>
      <top/>
      <bottom style="thin"/>
    </border>
    <border>
      <left style="thin"/>
      <right/>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Font="1" applyAlignment="1">
      <alignment/>
    </xf>
    <xf numFmtId="0" fontId="50" fillId="33" borderId="0" xfId="0" applyFont="1" applyFill="1" applyAlignment="1">
      <alignment/>
    </xf>
    <xf numFmtId="0" fontId="0" fillId="33" borderId="0" xfId="0" applyFill="1" applyAlignment="1">
      <alignment/>
    </xf>
    <xf numFmtId="0" fontId="42" fillId="33" borderId="10" xfId="53" applyFill="1" applyBorder="1" applyAlignment="1">
      <alignment/>
    </xf>
    <xf numFmtId="0" fontId="42" fillId="33" borderId="11" xfId="53" applyFill="1" applyBorder="1" applyAlignment="1">
      <alignment/>
    </xf>
    <xf numFmtId="0" fontId="42" fillId="33" borderId="12" xfId="53" applyFill="1" applyBorder="1" applyAlignment="1">
      <alignment/>
    </xf>
    <xf numFmtId="0" fontId="2" fillId="33" borderId="0" xfId="0" applyFont="1" applyFill="1" applyAlignment="1">
      <alignment/>
    </xf>
    <xf numFmtId="0" fontId="50" fillId="33" borderId="0" xfId="0" applyFont="1" applyFill="1" applyAlignment="1">
      <alignment vertical="top"/>
    </xf>
    <xf numFmtId="0" fontId="3" fillId="33" borderId="10" xfId="0" applyFont="1" applyFill="1" applyBorder="1" applyAlignment="1">
      <alignment wrapText="1"/>
    </xf>
    <xf numFmtId="0" fontId="2" fillId="33" borderId="11" xfId="0" applyFont="1" applyFill="1" applyBorder="1" applyAlignment="1">
      <alignment/>
    </xf>
    <xf numFmtId="0" fontId="3" fillId="33" borderId="11" xfId="0" applyFont="1" applyFill="1" applyBorder="1" applyAlignment="1">
      <alignment wrapText="1"/>
    </xf>
    <xf numFmtId="0" fontId="2" fillId="33" borderId="11" xfId="0" applyFont="1" applyFill="1" applyBorder="1" applyAlignment="1">
      <alignment wrapText="1"/>
    </xf>
    <xf numFmtId="0" fontId="51" fillId="33" borderId="11" xfId="0" applyFont="1" applyFill="1" applyBorder="1" applyAlignment="1">
      <alignment horizontal="justify" vertical="center"/>
    </xf>
    <xf numFmtId="0" fontId="52" fillId="33" borderId="0" xfId="0" applyFont="1" applyFill="1" applyAlignment="1">
      <alignment horizontal="justify" vertical="center"/>
    </xf>
    <xf numFmtId="0" fontId="0" fillId="33" borderId="10" xfId="0" applyFill="1" applyBorder="1" applyAlignment="1">
      <alignment/>
    </xf>
    <xf numFmtId="0" fontId="0" fillId="33" borderId="12" xfId="0" applyFill="1" applyBorder="1" applyAlignment="1">
      <alignment/>
    </xf>
    <xf numFmtId="0" fontId="53"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0" fillId="33" borderId="0" xfId="0" applyFont="1" applyFill="1" applyBorder="1" applyAlignment="1">
      <alignment/>
    </xf>
    <xf numFmtId="0" fontId="54" fillId="33" borderId="13" xfId="0" applyFont="1" applyFill="1" applyBorder="1" applyAlignment="1">
      <alignment/>
    </xf>
    <xf numFmtId="0" fontId="55" fillId="33" borderId="13" xfId="0" applyFont="1" applyFill="1" applyBorder="1" applyAlignment="1">
      <alignment wrapText="1"/>
    </xf>
    <xf numFmtId="0" fontId="54" fillId="33" borderId="13" xfId="0" applyFont="1" applyFill="1" applyBorder="1" applyAlignment="1">
      <alignment/>
    </xf>
    <xf numFmtId="0" fontId="35" fillId="34" borderId="14" xfId="0" applyFont="1" applyFill="1" applyBorder="1" applyAlignment="1">
      <alignment horizontal="center" wrapText="1"/>
    </xf>
    <xf numFmtId="0" fontId="35" fillId="34" borderId="13" xfId="0" applyFont="1" applyFill="1" applyBorder="1" applyAlignment="1">
      <alignment horizontal="center" wrapText="1"/>
    </xf>
    <xf numFmtId="0" fontId="55" fillId="33" borderId="14" xfId="0" applyFont="1" applyFill="1" applyBorder="1" applyAlignment="1">
      <alignment wrapText="1"/>
    </xf>
    <xf numFmtId="172" fontId="56" fillId="33" borderId="13" xfId="0" applyNumberFormat="1" applyFont="1" applyFill="1" applyBorder="1" applyAlignment="1" applyProtection="1">
      <alignment/>
      <protection locked="0"/>
    </xf>
    <xf numFmtId="0" fontId="54" fillId="33" borderId="13" xfId="0" applyFont="1" applyFill="1" applyBorder="1" applyAlignment="1">
      <alignment horizontal="center"/>
    </xf>
    <xf numFmtId="165" fontId="48" fillId="33" borderId="13" xfId="0" applyNumberFormat="1" applyFont="1" applyFill="1" applyBorder="1" applyAlignment="1">
      <alignment horizontal="right" wrapText="1"/>
    </xf>
    <xf numFmtId="0" fontId="57" fillId="33" borderId="0" xfId="0" applyFont="1" applyFill="1" applyAlignment="1">
      <alignment/>
    </xf>
    <xf numFmtId="175" fontId="56" fillId="33" borderId="13" xfId="0" applyNumberFormat="1" applyFont="1" applyFill="1" applyBorder="1" applyAlignment="1" applyProtection="1">
      <alignment/>
      <protection locked="0"/>
    </xf>
    <xf numFmtId="0" fontId="54" fillId="33" borderId="10" xfId="0" applyFont="1" applyFill="1" applyBorder="1" applyAlignment="1">
      <alignment/>
    </xf>
    <xf numFmtId="0" fontId="55" fillId="33" borderId="15" xfId="0" applyFont="1" applyFill="1" applyBorder="1" applyAlignment="1">
      <alignment wrapText="1"/>
    </xf>
    <xf numFmtId="0" fontId="55" fillId="33" borderId="14" xfId="0" applyFont="1" applyFill="1" applyBorder="1" applyAlignment="1">
      <alignment/>
    </xf>
    <xf numFmtId="0" fontId="35" fillId="34" borderId="16" xfId="0" applyFont="1" applyFill="1" applyBorder="1" applyAlignment="1">
      <alignment horizontal="center" wrapText="1"/>
    </xf>
    <xf numFmtId="0" fontId="35" fillId="34" borderId="17" xfId="0" applyFont="1" applyFill="1" applyBorder="1" applyAlignment="1">
      <alignment horizontal="center" wrapText="1"/>
    </xf>
    <xf numFmtId="177" fontId="56" fillId="33" borderId="13" xfId="0" applyNumberFormat="1" applyFont="1" applyFill="1" applyBorder="1" applyAlignment="1" applyProtection="1">
      <alignment/>
      <protection locked="0"/>
    </xf>
    <xf numFmtId="173" fontId="56" fillId="33" borderId="13" xfId="0" applyNumberFormat="1" applyFont="1" applyFill="1" applyBorder="1" applyAlignment="1" applyProtection="1">
      <alignment/>
      <protection locked="0"/>
    </xf>
    <xf numFmtId="179" fontId="56" fillId="33" borderId="13" xfId="0" applyNumberFormat="1" applyFont="1" applyFill="1" applyBorder="1" applyAlignment="1" applyProtection="1">
      <alignment/>
      <protection locked="0"/>
    </xf>
    <xf numFmtId="180" fontId="48" fillId="35" borderId="13" xfId="0" applyNumberFormat="1" applyFont="1" applyFill="1" applyBorder="1" applyAlignment="1">
      <alignment horizontal="right" wrapText="1"/>
    </xf>
    <xf numFmtId="180" fontId="58" fillId="33" borderId="13" xfId="0" applyNumberFormat="1" applyFont="1" applyFill="1" applyBorder="1" applyAlignment="1">
      <alignment horizontal="right" wrapText="1"/>
    </xf>
    <xf numFmtId="180" fontId="58" fillId="33" borderId="13" xfId="0" applyNumberFormat="1" applyFont="1" applyFill="1" applyBorder="1" applyAlignment="1">
      <alignment horizontal="right"/>
    </xf>
    <xf numFmtId="180" fontId="58" fillId="33" borderId="13" xfId="0" applyNumberFormat="1" applyFont="1" applyFill="1" applyBorder="1" applyAlignment="1">
      <alignment horizontal="right" vertical="center" wrapText="1"/>
    </xf>
    <xf numFmtId="180" fontId="48" fillId="35" borderId="13" xfId="0" applyNumberFormat="1" applyFont="1" applyFill="1" applyBorder="1" applyAlignment="1">
      <alignment horizontal="right" vertical="center" wrapText="1"/>
    </xf>
    <xf numFmtId="180" fontId="59" fillId="0" borderId="13" xfId="0" applyNumberFormat="1" applyFont="1" applyBorder="1" applyAlignment="1">
      <alignment vertical="center" wrapText="1"/>
    </xf>
    <xf numFmtId="181" fontId="48" fillId="35" borderId="13" xfId="0" applyNumberFormat="1" applyFont="1" applyFill="1" applyBorder="1" applyAlignment="1">
      <alignment horizontal="right" wrapText="1"/>
    </xf>
    <xf numFmtId="181" fontId="59" fillId="33" borderId="16" xfId="0" applyNumberFormat="1" applyFont="1" applyFill="1" applyBorder="1" applyAlignment="1">
      <alignment/>
    </xf>
    <xf numFmtId="181" fontId="56" fillId="33" borderId="16" xfId="0" applyNumberFormat="1" applyFont="1" applyFill="1" applyBorder="1" applyAlignment="1">
      <alignment/>
    </xf>
    <xf numFmtId="182" fontId="58" fillId="33" borderId="13" xfId="0" applyNumberFormat="1" applyFont="1" applyFill="1" applyBorder="1" applyAlignment="1">
      <alignment horizontal="right" wrapText="1"/>
    </xf>
    <xf numFmtId="183" fontId="58" fillId="33" borderId="13" xfId="0" applyNumberFormat="1" applyFont="1" applyFill="1" applyBorder="1" applyAlignment="1">
      <alignment horizontal="right" wrapText="1"/>
    </xf>
    <xf numFmtId="182" fontId="2" fillId="35" borderId="13" xfId="0" applyNumberFormat="1" applyFont="1" applyFill="1" applyBorder="1" applyAlignment="1">
      <alignment horizontal="right" wrapText="1"/>
    </xf>
    <xf numFmtId="183" fontId="2" fillId="35" borderId="13" xfId="0" applyNumberFormat="1" applyFont="1" applyFill="1" applyBorder="1" applyAlignment="1">
      <alignment horizontal="right" wrapText="1"/>
    </xf>
    <xf numFmtId="180" fontId="2" fillId="35" borderId="13" xfId="0" applyNumberFormat="1" applyFont="1" applyFill="1" applyBorder="1" applyAlignment="1">
      <alignment horizontal="right" wrapText="1"/>
    </xf>
    <xf numFmtId="184" fontId="56" fillId="33" borderId="13" xfId="0" applyNumberFormat="1" applyFont="1" applyFill="1" applyBorder="1" applyAlignment="1" applyProtection="1">
      <alignment/>
      <protection locked="0"/>
    </xf>
    <xf numFmtId="0" fontId="35" fillId="36" borderId="10" xfId="0" applyFont="1" applyFill="1" applyBorder="1" applyAlignment="1">
      <alignment horizontal="center" vertical="center" wrapText="1"/>
    </xf>
    <xf numFmtId="0" fontId="35" fillId="36" borderId="14" xfId="0" applyFont="1" applyFill="1" applyBorder="1" applyAlignment="1">
      <alignment horizontal="center" vertical="center"/>
    </xf>
    <xf numFmtId="0" fontId="3" fillId="33" borderId="11" xfId="0" applyFont="1" applyFill="1" applyBorder="1" applyAlignment="1">
      <alignment wrapText="1"/>
    </xf>
    <xf numFmtId="0" fontId="0" fillId="33" borderId="12" xfId="0" applyFill="1" applyBorder="1" applyAlignment="1">
      <alignment wrapText="1"/>
    </xf>
    <xf numFmtId="0" fontId="35" fillId="37" borderId="0" xfId="0" applyFont="1" applyFill="1" applyBorder="1" applyAlignment="1">
      <alignment horizontal="center" vertical="center"/>
    </xf>
    <xf numFmtId="0" fontId="35" fillId="37" borderId="18" xfId="0" applyFont="1" applyFill="1" applyBorder="1" applyAlignment="1">
      <alignment horizontal="center" vertical="center"/>
    </xf>
    <xf numFmtId="0" fontId="35" fillId="37" borderId="19" xfId="0" applyFont="1" applyFill="1" applyBorder="1" applyAlignment="1">
      <alignment horizontal="center" vertical="center" wrapText="1"/>
    </xf>
    <xf numFmtId="0" fontId="35" fillId="37" borderId="20" xfId="0" applyFont="1" applyFill="1" applyBorder="1" applyAlignment="1">
      <alignment horizontal="center" vertical="center" wrapText="1"/>
    </xf>
    <xf numFmtId="0" fontId="35" fillId="36" borderId="13" xfId="0" applyFont="1" applyFill="1" applyBorder="1" applyAlignment="1">
      <alignment horizontal="center" vertical="center"/>
    </xf>
    <xf numFmtId="0" fontId="35" fillId="36" borderId="15" xfId="0" applyFont="1" applyFill="1" applyBorder="1" applyAlignment="1">
      <alignment horizontal="center" vertical="center"/>
    </xf>
    <xf numFmtId="0" fontId="35" fillId="36" borderId="21" xfId="0" applyFont="1" applyFill="1" applyBorder="1" applyAlignment="1">
      <alignment horizontal="center" vertical="center"/>
    </xf>
    <xf numFmtId="0" fontId="35" fillId="36" borderId="10" xfId="0" applyFont="1" applyFill="1" applyBorder="1" applyAlignment="1">
      <alignment horizontal="center" vertical="center" wrapText="1"/>
    </xf>
    <xf numFmtId="0" fontId="35" fillId="36" borderId="11" xfId="0" applyFont="1" applyFill="1" applyBorder="1" applyAlignment="1">
      <alignment horizontal="center" vertical="center" wrapText="1"/>
    </xf>
    <xf numFmtId="0" fontId="35" fillId="36" borderId="12" xfId="0" applyFont="1" applyFill="1" applyBorder="1" applyAlignment="1">
      <alignment horizontal="center" vertical="center" wrapText="1"/>
    </xf>
    <xf numFmtId="0" fontId="35" fillId="36" borderId="15" xfId="0" applyFont="1" applyFill="1" applyBorder="1" applyAlignment="1">
      <alignment horizontal="center" vertical="center" wrapText="1"/>
    </xf>
    <xf numFmtId="0" fontId="35" fillId="36" borderId="22" xfId="0" applyFont="1" applyFill="1" applyBorder="1" applyAlignment="1">
      <alignment horizontal="center" vertical="center" wrapText="1"/>
    </xf>
    <xf numFmtId="0" fontId="35" fillId="36" borderId="21" xfId="0" applyFont="1" applyFill="1" applyBorder="1" applyAlignment="1">
      <alignment horizontal="center" vertical="center" wrapText="1"/>
    </xf>
    <xf numFmtId="0" fontId="35" fillId="34" borderId="14" xfId="0" applyFont="1" applyFill="1" applyBorder="1" applyAlignment="1">
      <alignment horizontal="center"/>
    </xf>
    <xf numFmtId="0" fontId="35" fillId="34" borderId="17" xfId="0" applyFont="1" applyFill="1" applyBorder="1" applyAlignment="1">
      <alignment horizontal="center"/>
    </xf>
    <xf numFmtId="0" fontId="35" fillId="34" borderId="16" xfId="0" applyFont="1" applyFill="1" applyBorder="1" applyAlignment="1">
      <alignment horizontal="center"/>
    </xf>
    <xf numFmtId="0" fontId="35" fillId="34" borderId="14" xfId="0" applyFont="1" applyFill="1" applyBorder="1" applyAlignment="1">
      <alignment horizontal="center" wrapText="1"/>
    </xf>
    <xf numFmtId="0" fontId="35" fillId="34" borderId="17" xfId="0" applyFont="1" applyFill="1" applyBorder="1" applyAlignment="1">
      <alignment horizontal="center" wrapText="1"/>
    </xf>
    <xf numFmtId="0" fontId="35" fillId="34" borderId="16" xfId="0" applyFont="1" applyFill="1" applyBorder="1" applyAlignment="1">
      <alignment horizontal="center" wrapText="1"/>
    </xf>
    <xf numFmtId="0" fontId="35" fillId="36" borderId="10" xfId="0" applyFont="1" applyFill="1" applyBorder="1" applyAlignment="1">
      <alignment horizontal="center" vertical="center"/>
    </xf>
    <xf numFmtId="0" fontId="35" fillId="36" borderId="11" xfId="0" applyFont="1" applyFill="1" applyBorder="1" applyAlignment="1">
      <alignment horizontal="center" vertical="center"/>
    </xf>
    <xf numFmtId="0" fontId="35" fillId="36" borderId="12" xfId="0" applyFont="1" applyFill="1" applyBorder="1" applyAlignment="1">
      <alignment horizontal="center" vertical="center"/>
    </xf>
    <xf numFmtId="0" fontId="35" fillId="37" borderId="0" xfId="0" applyFont="1" applyFill="1" applyBorder="1" applyAlignment="1">
      <alignment horizontal="center" vertical="center" wrapText="1"/>
    </xf>
    <xf numFmtId="0" fontId="35" fillId="37" borderId="18" xfId="0" applyFont="1" applyFill="1" applyBorder="1" applyAlignment="1">
      <alignment horizontal="center" vertical="center" wrapText="1"/>
    </xf>
    <xf numFmtId="0" fontId="54" fillId="33"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45"/>
  <sheetViews>
    <sheetView zoomScalePageLayoutView="0" workbookViewId="0" topLeftCell="A1">
      <selection activeCell="A1" sqref="A1"/>
    </sheetView>
  </sheetViews>
  <sheetFormatPr defaultColWidth="9.140625" defaultRowHeight="15"/>
  <cols>
    <col min="1" max="1" width="117.00390625" style="2" customWidth="1"/>
    <col min="2" max="16384" width="9.140625" style="2" customWidth="1"/>
  </cols>
  <sheetData>
    <row r="1" ht="21">
      <c r="A1" s="1" t="s">
        <v>0</v>
      </c>
    </row>
    <row r="2" ht="15" customHeight="1"/>
    <row r="3" ht="15">
      <c r="A3" s="3" t="s">
        <v>120</v>
      </c>
    </row>
    <row r="4" ht="15">
      <c r="A4" s="4" t="s">
        <v>121</v>
      </c>
    </row>
    <row r="5" ht="15">
      <c r="A5" s="4" t="s">
        <v>122</v>
      </c>
    </row>
    <row r="6" ht="15">
      <c r="A6" s="4" t="s">
        <v>123</v>
      </c>
    </row>
    <row r="7" ht="15">
      <c r="A7" s="4" t="s">
        <v>124</v>
      </c>
    </row>
    <row r="8" ht="15">
      <c r="A8" s="4" t="s">
        <v>125</v>
      </c>
    </row>
    <row r="9" ht="15">
      <c r="A9" s="4" t="s">
        <v>126</v>
      </c>
    </row>
    <row r="10" ht="15">
      <c r="A10" s="4" t="s">
        <v>127</v>
      </c>
    </row>
    <row r="11" ht="15">
      <c r="A11" s="4" t="s">
        <v>150</v>
      </c>
    </row>
    <row r="12" ht="15">
      <c r="A12" s="5" t="s">
        <v>151</v>
      </c>
    </row>
    <row r="13" ht="15">
      <c r="A13" s="6"/>
    </row>
    <row r="14" ht="28.5" customHeight="1">
      <c r="A14" s="7" t="s">
        <v>1</v>
      </c>
    </row>
    <row r="15" ht="23.25" customHeight="1">
      <c r="A15" s="8" t="s">
        <v>2</v>
      </c>
    </row>
    <row r="16" ht="15">
      <c r="A16" s="9" t="s">
        <v>3</v>
      </c>
    </row>
    <row r="17" ht="15">
      <c r="A17" s="10" t="s">
        <v>4</v>
      </c>
    </row>
    <row r="18" ht="15">
      <c r="A18" s="10" t="s">
        <v>5</v>
      </c>
    </row>
    <row r="19" ht="15">
      <c r="A19" s="11" t="s">
        <v>6</v>
      </c>
    </row>
    <row r="20" ht="15">
      <c r="A20" s="10" t="s">
        <v>7</v>
      </c>
    </row>
    <row r="21" ht="15">
      <c r="A21" s="10" t="s">
        <v>8</v>
      </c>
    </row>
    <row r="22" ht="15">
      <c r="A22" s="10" t="s">
        <v>9</v>
      </c>
    </row>
    <row r="23" ht="30.75" customHeight="1">
      <c r="A23" s="10" t="s">
        <v>10</v>
      </c>
    </row>
    <row r="24" ht="30">
      <c r="A24" s="10" t="s">
        <v>11</v>
      </c>
    </row>
    <row r="25" ht="45">
      <c r="A25" s="10" t="s">
        <v>12</v>
      </c>
    </row>
    <row r="26" ht="60">
      <c r="A26" s="10" t="s">
        <v>13</v>
      </c>
    </row>
    <row r="27" ht="105">
      <c r="A27" s="10" t="s">
        <v>14</v>
      </c>
    </row>
    <row r="28" ht="45">
      <c r="A28" s="10" t="s">
        <v>15</v>
      </c>
    </row>
    <row r="29" ht="75" customHeight="1">
      <c r="A29" s="10" t="s">
        <v>16</v>
      </c>
    </row>
    <row r="30" ht="15">
      <c r="A30" s="10" t="s">
        <v>17</v>
      </c>
    </row>
    <row r="31" ht="30">
      <c r="A31" s="10" t="s">
        <v>18</v>
      </c>
    </row>
    <row r="32" ht="30">
      <c r="A32" s="10" t="s">
        <v>19</v>
      </c>
    </row>
    <row r="33" ht="30">
      <c r="A33" s="10" t="s">
        <v>20</v>
      </c>
    </row>
    <row r="34" ht="15">
      <c r="A34" s="12" t="s">
        <v>21</v>
      </c>
    </row>
    <row r="35" ht="15">
      <c r="A35" s="10" t="s">
        <v>22</v>
      </c>
    </row>
    <row r="36" ht="45">
      <c r="A36" s="10" t="s">
        <v>23</v>
      </c>
    </row>
    <row r="37" ht="15">
      <c r="A37" s="10" t="s">
        <v>24</v>
      </c>
    </row>
    <row r="38" ht="45">
      <c r="A38" s="10" t="s">
        <v>25</v>
      </c>
    </row>
    <row r="39" ht="45">
      <c r="A39" s="56" t="s">
        <v>152</v>
      </c>
    </row>
    <row r="40" ht="60">
      <c r="A40" s="57" t="s">
        <v>153</v>
      </c>
    </row>
    <row r="41" ht="15.75" customHeight="1">
      <c r="A41" s="13"/>
    </row>
    <row r="42" ht="21">
      <c r="A42" s="1" t="s">
        <v>26</v>
      </c>
    </row>
    <row r="44" ht="15">
      <c r="A44" s="14" t="s">
        <v>27</v>
      </c>
    </row>
    <row r="45" ht="15">
      <c r="A45" s="15" t="s">
        <v>28</v>
      </c>
    </row>
  </sheetData>
  <sheetProtection password="D40A" sheet="1" objects="1" scenarios="1"/>
  <hyperlinks>
    <hyperlink ref="A3" location="'1. Salės ir įrangos nuoma'!A1" display="1. Salės ir įrangos (mikrofono, nešiojamo kompiuterio ir vaizdo projektoriaus) nuomos vidutinės rinkos kainos, 2014"/>
    <hyperlink ref="A4" location="'2. Maitinimas'!A1" display="2. Kavos pertraukėlės, pietų ir vakarienės vidutinės rinkos kainos, 2014"/>
    <hyperlink ref="A5" location="'3. Teisinė pagalba'!A1" display="3. Pirminės teisinės pagalbos (30-60 min. konsultacijos) vidutinė rinkos kaina, 2015"/>
    <hyperlink ref="A6" location="'4. Psichologai'!A1" display="4. Psichologo paslaugų (45-60 min. konsultacijos) vidutinė rinkos kaina ir darbo užmokesčio dydis, 2015"/>
    <hyperlink ref="A7" location="'5. Interneto svetainės'!A1" display="5. Interneto svetainės sukūrimo ir administravimo vidutinės rinkos kainos, 2015"/>
    <hyperlink ref="A8" location="'6. Straipsniai'!A1" display="6. Straipsnių publikavimo spaudoje vidutinės rinkos kainos, 2015"/>
    <hyperlink ref="A9" location="'7. Leidyba'!A1" display="7. Spaudos ir leidybos paslaugų vidutinės rinkos kainos, 2015"/>
    <hyperlink ref="A10" location="'8. Vertimas'!A1" display="8. Vertimų iš / į užsienio kalbą vidutinės rinkos kainos, 2015"/>
    <hyperlink ref="A11" location="'9. Bendrieji mokymai'!A1" display="9. Bendrųjų įgūdžių mokymų lektoriaus paslaugų vidutinės rinkos kainos, 2015"/>
    <hyperlink ref="A12" location="'10. Renginių moderavimas'!A1" display="10. Renginio moderatoriaus paslaugų vidutinės rinkos kainos, 2015"/>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17" sqref="C17"/>
    </sheetView>
  </sheetViews>
  <sheetFormatPr defaultColWidth="20.7109375" defaultRowHeight="15"/>
  <cols>
    <col min="1" max="1" width="17.00390625" style="0" customWidth="1"/>
    <col min="2" max="2" width="56.140625" style="0" customWidth="1"/>
    <col min="3" max="3" width="21.57421875" style="0" customWidth="1"/>
  </cols>
  <sheetData>
    <row r="1" spans="1:3" ht="21">
      <c r="A1" s="16" t="s">
        <v>135</v>
      </c>
      <c r="B1" s="16"/>
      <c r="C1" s="18"/>
    </row>
    <row r="2" spans="1:3" ht="15">
      <c r="A2" s="17"/>
      <c r="B2" s="17"/>
      <c r="C2" s="18"/>
    </row>
    <row r="3" spans="1:3" ht="15">
      <c r="A3" s="58" t="s">
        <v>29</v>
      </c>
      <c r="B3" s="60" t="s">
        <v>30</v>
      </c>
      <c r="C3" s="55" t="s">
        <v>69</v>
      </c>
    </row>
    <row r="4" spans="1:3" ht="15">
      <c r="A4" s="59"/>
      <c r="B4" s="61"/>
      <c r="C4" s="54" t="s">
        <v>136</v>
      </c>
    </row>
    <row r="5" spans="1:3" ht="45">
      <c r="A5" s="20" t="s">
        <v>156</v>
      </c>
      <c r="B5" s="25" t="s">
        <v>137</v>
      </c>
      <c r="C5" s="39">
        <v>1000</v>
      </c>
    </row>
    <row r="6" spans="1:3" ht="45">
      <c r="A6" s="20" t="s">
        <v>157</v>
      </c>
      <c r="B6" s="25" t="s">
        <v>138</v>
      </c>
      <c r="C6" s="39">
        <v>1200</v>
      </c>
    </row>
    <row r="7" spans="1:3" ht="30">
      <c r="A7" s="20" t="s">
        <v>156</v>
      </c>
      <c r="B7" s="25" t="s">
        <v>139</v>
      </c>
      <c r="C7" s="39">
        <v>1100</v>
      </c>
    </row>
    <row r="8" spans="1:3" ht="30">
      <c r="A8" s="20" t="s">
        <v>156</v>
      </c>
      <c r="B8" s="25" t="s">
        <v>140</v>
      </c>
      <c r="C8" s="39">
        <v>1450</v>
      </c>
    </row>
    <row r="10" spans="1:3" ht="96.75" customHeight="1">
      <c r="A10" s="82" t="s">
        <v>160</v>
      </c>
      <c r="B10" s="82"/>
      <c r="C10" s="82"/>
    </row>
    <row r="12" spans="1:3" ht="57.75" customHeight="1">
      <c r="A12" s="82" t="s">
        <v>161</v>
      </c>
      <c r="B12" s="82"/>
      <c r="C12" s="82"/>
    </row>
  </sheetData>
  <sheetProtection password="C615" sheet="1" objects="1" scenarios="1"/>
  <mergeCells count="4">
    <mergeCell ref="A3:A4"/>
    <mergeCell ref="B3:B4"/>
    <mergeCell ref="A10:C10"/>
    <mergeCell ref="A12:C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24"/>
  <sheetViews>
    <sheetView zoomScalePageLayoutView="0" workbookViewId="0" topLeftCell="A1">
      <selection activeCell="F10" sqref="F10"/>
    </sheetView>
  </sheetViews>
  <sheetFormatPr defaultColWidth="20.7109375" defaultRowHeight="15"/>
  <cols>
    <col min="1" max="1" width="17.00390625" style="0" customWidth="1"/>
    <col min="2" max="2" width="37.8515625" style="0" customWidth="1"/>
  </cols>
  <sheetData>
    <row r="1" spans="1:4" ht="21">
      <c r="A1" s="16" t="s">
        <v>149</v>
      </c>
      <c r="B1" s="16"/>
      <c r="C1" s="18"/>
      <c r="D1" s="18"/>
    </row>
    <row r="2" spans="1:4" ht="15">
      <c r="A2" s="17"/>
      <c r="B2" s="17"/>
      <c r="C2" s="18"/>
      <c r="D2" s="18"/>
    </row>
    <row r="3" spans="1:4" ht="15">
      <c r="A3" s="58" t="s">
        <v>29</v>
      </c>
      <c r="B3" s="60" t="s">
        <v>30</v>
      </c>
      <c r="C3" s="55" t="s">
        <v>69</v>
      </c>
      <c r="D3" s="55" t="s">
        <v>70</v>
      </c>
    </row>
    <row r="4" spans="1:4" ht="15">
      <c r="A4" s="59"/>
      <c r="B4" s="61"/>
      <c r="C4" s="54" t="s">
        <v>136</v>
      </c>
      <c r="D4" s="54" t="s">
        <v>136</v>
      </c>
    </row>
    <row r="5" spans="1:4" ht="30">
      <c r="A5" s="20" t="s">
        <v>154</v>
      </c>
      <c r="B5" s="25" t="s">
        <v>141</v>
      </c>
      <c r="C5" s="39">
        <v>420</v>
      </c>
      <c r="D5" s="39">
        <f aca="true" t="shared" si="0" ref="D5:D24">+C5*1.21</f>
        <v>508.2</v>
      </c>
    </row>
    <row r="6" spans="1:4" ht="30">
      <c r="A6" s="20" t="s">
        <v>154</v>
      </c>
      <c r="B6" s="25" t="s">
        <v>142</v>
      </c>
      <c r="C6" s="39">
        <v>500</v>
      </c>
      <c r="D6" s="39">
        <f t="shared" si="0"/>
        <v>605</v>
      </c>
    </row>
    <row r="7" spans="1:4" ht="30">
      <c r="A7" s="20" t="s">
        <v>155</v>
      </c>
      <c r="B7" s="25" t="s">
        <v>143</v>
      </c>
      <c r="C7" s="39">
        <v>700</v>
      </c>
      <c r="D7" s="39">
        <f t="shared" si="0"/>
        <v>847</v>
      </c>
    </row>
    <row r="8" spans="1:4" ht="30">
      <c r="A8" s="20" t="s">
        <v>154</v>
      </c>
      <c r="B8" s="25" t="s">
        <v>144</v>
      </c>
      <c r="C8" s="39">
        <v>795</v>
      </c>
      <c r="D8" s="39">
        <f t="shared" si="0"/>
        <v>961.9499999999999</v>
      </c>
    </row>
    <row r="9" spans="1:4" ht="30">
      <c r="A9" s="20" t="s">
        <v>156</v>
      </c>
      <c r="B9" s="25" t="s">
        <v>141</v>
      </c>
      <c r="C9" s="39">
        <v>680</v>
      </c>
      <c r="D9" s="39">
        <f t="shared" si="0"/>
        <v>822.8</v>
      </c>
    </row>
    <row r="10" spans="1:4" ht="30">
      <c r="A10" s="20" t="s">
        <v>157</v>
      </c>
      <c r="B10" s="25" t="s">
        <v>142</v>
      </c>
      <c r="C10" s="39">
        <v>800</v>
      </c>
      <c r="D10" s="39">
        <f t="shared" si="0"/>
        <v>968</v>
      </c>
    </row>
    <row r="11" spans="1:4" ht="30">
      <c r="A11" s="20" t="s">
        <v>156</v>
      </c>
      <c r="B11" s="25" t="s">
        <v>143</v>
      </c>
      <c r="C11" s="39">
        <v>1127.5</v>
      </c>
      <c r="D11" s="39">
        <f t="shared" si="0"/>
        <v>1364.2749999999999</v>
      </c>
    </row>
    <row r="12" spans="1:4" ht="30">
      <c r="A12" s="20" t="s">
        <v>156</v>
      </c>
      <c r="B12" s="25" t="s">
        <v>144</v>
      </c>
      <c r="C12" s="39">
        <v>1195</v>
      </c>
      <c r="D12" s="39">
        <f t="shared" si="0"/>
        <v>1445.95</v>
      </c>
    </row>
    <row r="13" spans="1:4" ht="30">
      <c r="A13" s="20" t="s">
        <v>158</v>
      </c>
      <c r="B13" s="25" t="s">
        <v>145</v>
      </c>
      <c r="C13" s="39">
        <v>208.5</v>
      </c>
      <c r="D13" s="39">
        <f t="shared" si="0"/>
        <v>252.285</v>
      </c>
    </row>
    <row r="14" spans="1:4" ht="30">
      <c r="A14" s="20" t="s">
        <v>158</v>
      </c>
      <c r="B14" s="25" t="s">
        <v>146</v>
      </c>
      <c r="C14" s="39">
        <v>255</v>
      </c>
      <c r="D14" s="39">
        <f t="shared" si="0"/>
        <v>308.55</v>
      </c>
    </row>
    <row r="15" spans="1:4" ht="30">
      <c r="A15" s="20" t="s">
        <v>159</v>
      </c>
      <c r="B15" s="25" t="s">
        <v>147</v>
      </c>
      <c r="C15" s="39">
        <v>300</v>
      </c>
      <c r="D15" s="39">
        <f t="shared" si="0"/>
        <v>363</v>
      </c>
    </row>
    <row r="16" spans="1:4" ht="30">
      <c r="A16" s="20" t="s">
        <v>158</v>
      </c>
      <c r="B16" s="25" t="s">
        <v>148</v>
      </c>
      <c r="C16" s="39">
        <v>350</v>
      </c>
      <c r="D16" s="39">
        <f t="shared" si="0"/>
        <v>423.5</v>
      </c>
    </row>
    <row r="17" spans="1:4" ht="30">
      <c r="A17" s="20" t="s">
        <v>154</v>
      </c>
      <c r="B17" s="25" t="s">
        <v>145</v>
      </c>
      <c r="C17" s="39">
        <v>440</v>
      </c>
      <c r="D17" s="39">
        <f t="shared" si="0"/>
        <v>532.4</v>
      </c>
    </row>
    <row r="18" spans="1:4" ht="30">
      <c r="A18" s="20" t="s">
        <v>154</v>
      </c>
      <c r="B18" s="25" t="s">
        <v>146</v>
      </c>
      <c r="C18" s="39">
        <v>600</v>
      </c>
      <c r="D18" s="39">
        <f t="shared" si="0"/>
        <v>726</v>
      </c>
    </row>
    <row r="19" spans="1:4" ht="30">
      <c r="A19" s="20" t="s">
        <v>155</v>
      </c>
      <c r="B19" s="25" t="s">
        <v>147</v>
      </c>
      <c r="C19" s="39">
        <v>777.5</v>
      </c>
      <c r="D19" s="39">
        <f t="shared" si="0"/>
        <v>940.775</v>
      </c>
    </row>
    <row r="20" spans="1:4" ht="30">
      <c r="A20" s="20" t="s">
        <v>154</v>
      </c>
      <c r="B20" s="25" t="s">
        <v>148</v>
      </c>
      <c r="C20" s="39">
        <v>795</v>
      </c>
      <c r="D20" s="39">
        <f t="shared" si="0"/>
        <v>961.9499999999999</v>
      </c>
    </row>
    <row r="21" spans="1:4" ht="30">
      <c r="A21" s="20" t="s">
        <v>156</v>
      </c>
      <c r="B21" s="25" t="s">
        <v>145</v>
      </c>
      <c r="C21" s="39">
        <v>742.5</v>
      </c>
      <c r="D21" s="39">
        <f t="shared" si="0"/>
        <v>898.425</v>
      </c>
    </row>
    <row r="22" spans="1:4" ht="30">
      <c r="A22" s="20" t="s">
        <v>156</v>
      </c>
      <c r="B22" s="25" t="s">
        <v>146</v>
      </c>
      <c r="C22" s="39">
        <v>1000</v>
      </c>
      <c r="D22" s="39">
        <f t="shared" si="0"/>
        <v>1210</v>
      </c>
    </row>
    <row r="23" spans="1:4" ht="30">
      <c r="A23" s="20" t="s">
        <v>156</v>
      </c>
      <c r="B23" s="25" t="s">
        <v>147</v>
      </c>
      <c r="C23" s="39">
        <v>1200</v>
      </c>
      <c r="D23" s="39">
        <f t="shared" si="0"/>
        <v>1452</v>
      </c>
    </row>
    <row r="24" spans="1:4" ht="30">
      <c r="A24" s="20" t="s">
        <v>156</v>
      </c>
      <c r="B24" s="25" t="s">
        <v>148</v>
      </c>
      <c r="C24" s="39">
        <v>1208</v>
      </c>
      <c r="D24" s="39">
        <f t="shared" si="0"/>
        <v>1461.68</v>
      </c>
    </row>
  </sheetData>
  <sheetProtection password="C615" sheet="1" objects="1" scenarios="1"/>
  <mergeCells count="2">
    <mergeCell ref="A3:A4"/>
    <mergeCell ref="B3: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1"/>
  <sheetViews>
    <sheetView zoomScalePageLayoutView="0" workbookViewId="0" topLeftCell="A1">
      <selection activeCell="A7" sqref="A7"/>
    </sheetView>
  </sheetViews>
  <sheetFormatPr defaultColWidth="9.140625" defaultRowHeight="15"/>
  <cols>
    <col min="1" max="1" width="22.140625" style="17" customWidth="1"/>
    <col min="2" max="2" width="43.140625" style="17" customWidth="1"/>
    <col min="3" max="3" width="20.421875" style="17" customWidth="1"/>
    <col min="4" max="4" width="18.7109375" style="18" customWidth="1"/>
    <col min="5" max="16384" width="9.140625" style="17" customWidth="1"/>
  </cols>
  <sheetData>
    <row r="1" spans="1:2" ht="30" customHeight="1">
      <c r="A1" s="16" t="s">
        <v>119</v>
      </c>
      <c r="B1" s="16"/>
    </row>
    <row r="3" spans="1:4" ht="18" customHeight="1">
      <c r="A3" s="58" t="s">
        <v>29</v>
      </c>
      <c r="B3" s="60" t="s">
        <v>30</v>
      </c>
      <c r="C3" s="62" t="s">
        <v>31</v>
      </c>
      <c r="D3" s="63" t="s">
        <v>32</v>
      </c>
    </row>
    <row r="4" spans="1:4" s="19" customFormat="1" ht="15">
      <c r="A4" s="59"/>
      <c r="B4" s="61"/>
      <c r="C4" s="62"/>
      <c r="D4" s="64"/>
    </row>
    <row r="5" spans="1:4" s="19" customFormat="1" ht="34.5" customHeight="1">
      <c r="A5" s="20" t="s">
        <v>33</v>
      </c>
      <c r="B5" s="21" t="s">
        <v>34</v>
      </c>
      <c r="C5" s="39">
        <f aca="true" t="shared" si="0" ref="C5:C17">D5/121*100</f>
        <v>84.2925899401803</v>
      </c>
      <c r="D5" s="40">
        <v>101.99403382761817</v>
      </c>
    </row>
    <row r="6" spans="1:4" s="19" customFormat="1" ht="34.5" customHeight="1">
      <c r="A6" s="20" t="s">
        <v>33</v>
      </c>
      <c r="B6" s="21" t="s">
        <v>35</v>
      </c>
      <c r="C6" s="39">
        <f t="shared" si="0"/>
        <v>93.79739236666947</v>
      </c>
      <c r="D6" s="40">
        <v>113.49484476367006</v>
      </c>
    </row>
    <row r="7" spans="1:4" s="19" customFormat="1" ht="34.5" customHeight="1">
      <c r="A7" s="20" t="s">
        <v>33</v>
      </c>
      <c r="B7" s="21" t="s">
        <v>36</v>
      </c>
      <c r="C7" s="39">
        <f t="shared" si="0"/>
        <v>129.81559103547056</v>
      </c>
      <c r="D7" s="40">
        <v>157.07686515291937</v>
      </c>
    </row>
    <row r="8" spans="1:4" s="19" customFormat="1" ht="34.5" customHeight="1">
      <c r="A8" s="20" t="s">
        <v>33</v>
      </c>
      <c r="B8" s="21" t="s">
        <v>37</v>
      </c>
      <c r="C8" s="39">
        <f t="shared" si="0"/>
        <v>223.11273064285112</v>
      </c>
      <c r="D8" s="40">
        <v>269.96640407784986</v>
      </c>
    </row>
    <row r="9" spans="1:4" s="19" customFormat="1" ht="34.5" customHeight="1">
      <c r="A9" s="20" t="s">
        <v>38</v>
      </c>
      <c r="B9" s="21" t="s">
        <v>34</v>
      </c>
      <c r="C9" s="39">
        <f t="shared" si="0"/>
        <v>48.77464403066813</v>
      </c>
      <c r="D9" s="40">
        <v>59.017319277108435</v>
      </c>
    </row>
    <row r="10" spans="1:4" s="19" customFormat="1" ht="34.5" customHeight="1">
      <c r="A10" s="20" t="s">
        <v>38</v>
      </c>
      <c r="B10" s="21" t="s">
        <v>35</v>
      </c>
      <c r="C10" s="39">
        <f t="shared" si="0"/>
        <v>75.53816665262448</v>
      </c>
      <c r="D10" s="40">
        <v>91.40118164967562</v>
      </c>
    </row>
    <row r="11" spans="1:4" s="19" customFormat="1" ht="34.5" customHeight="1">
      <c r="A11" s="20" t="s">
        <v>38</v>
      </c>
      <c r="B11" s="21" t="s">
        <v>36</v>
      </c>
      <c r="C11" s="39">
        <f t="shared" si="0"/>
        <v>111.80649170107002</v>
      </c>
      <c r="D11" s="40">
        <v>135.28585495829472</v>
      </c>
    </row>
    <row r="12" spans="1:4" s="19" customFormat="1" ht="34.5" customHeight="1">
      <c r="A12" s="20" t="s">
        <v>38</v>
      </c>
      <c r="B12" s="21" t="s">
        <v>37</v>
      </c>
      <c r="C12" s="39">
        <f t="shared" si="0"/>
        <v>180.84137248293877</v>
      </c>
      <c r="D12" s="40">
        <v>218.8180607043559</v>
      </c>
    </row>
    <row r="13" spans="1:4" s="19" customFormat="1" ht="34.5" customHeight="1">
      <c r="A13" s="20" t="s">
        <v>39</v>
      </c>
      <c r="B13" s="21" t="s">
        <v>34</v>
      </c>
      <c r="C13" s="39">
        <f t="shared" si="0"/>
        <v>60.28045749431291</v>
      </c>
      <c r="D13" s="40">
        <v>72.93935356811862</v>
      </c>
    </row>
    <row r="14" spans="1:4" s="19" customFormat="1" ht="34.5" customHeight="1">
      <c r="A14" s="20" t="s">
        <v>39</v>
      </c>
      <c r="B14" s="21" t="s">
        <v>35</v>
      </c>
      <c r="C14" s="39">
        <f t="shared" si="0"/>
        <v>69.28500716151319</v>
      </c>
      <c r="D14" s="40">
        <v>83.83485866543096</v>
      </c>
    </row>
    <row r="15" spans="1:4" s="19" customFormat="1" ht="34.5" customHeight="1">
      <c r="A15" s="20" t="s">
        <v>39</v>
      </c>
      <c r="B15" s="21" t="s">
        <v>36</v>
      </c>
      <c r="C15" s="39">
        <f t="shared" si="0"/>
        <v>105.80345858960317</v>
      </c>
      <c r="D15" s="40">
        <v>128.02218489341982</v>
      </c>
    </row>
    <row r="16" spans="1:4" s="19" customFormat="1" ht="34.5" customHeight="1">
      <c r="A16" s="20" t="s">
        <v>39</v>
      </c>
      <c r="B16" s="21" t="s">
        <v>37</v>
      </c>
      <c r="C16" s="39">
        <f t="shared" si="0"/>
        <v>154.32797624062684</v>
      </c>
      <c r="D16" s="40">
        <v>186.73685125115847</v>
      </c>
    </row>
    <row r="17" spans="1:4" ht="30">
      <c r="A17" s="22" t="s">
        <v>40</v>
      </c>
      <c r="B17" s="21" t="s">
        <v>41</v>
      </c>
      <c r="C17" s="39">
        <f t="shared" si="0"/>
        <v>41.52097902097902</v>
      </c>
      <c r="D17" s="41">
        <v>50.24038461538461</v>
      </c>
    </row>
    <row r="18" ht="15">
      <c r="D18" s="17"/>
    </row>
    <row r="19" ht="15">
      <c r="D19" s="17"/>
    </row>
    <row r="20" ht="15">
      <c r="D20" s="17"/>
    </row>
    <row r="21" ht="15">
      <c r="D21" s="17"/>
    </row>
  </sheetData>
  <sheetProtection password="D40A" sheet="1" objects="1" scenarios="1" sort="0" autoFilter="0"/>
  <mergeCells count="4">
    <mergeCell ref="A3:A4"/>
    <mergeCell ref="B3:B4"/>
    <mergeCell ref="C3:C4"/>
    <mergeCell ref="D3:D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
    </sheetView>
  </sheetViews>
  <sheetFormatPr defaultColWidth="9.140625" defaultRowHeight="15"/>
  <cols>
    <col min="1" max="1" width="22.140625" style="17" customWidth="1"/>
    <col min="2" max="2" width="43.140625" style="17" customWidth="1"/>
    <col min="3" max="3" width="16.28125" style="17" customWidth="1"/>
    <col min="4" max="4" width="13.57421875" style="18" customWidth="1"/>
    <col min="5" max="5" width="9.140625" style="17" customWidth="1"/>
    <col min="6" max="6" width="16.421875" style="17" customWidth="1"/>
    <col min="7" max="7" width="14.57421875" style="17" customWidth="1"/>
    <col min="8" max="8" width="12.140625" style="17" customWidth="1"/>
    <col min="9" max="16384" width="9.140625" style="17" customWidth="1"/>
  </cols>
  <sheetData>
    <row r="1" spans="1:2" ht="30" customHeight="1">
      <c r="A1" s="16" t="s">
        <v>128</v>
      </c>
      <c r="B1" s="16"/>
    </row>
    <row r="3" spans="1:8" ht="17.25" customHeight="1">
      <c r="A3" s="58" t="s">
        <v>29</v>
      </c>
      <c r="B3" s="60" t="s">
        <v>30</v>
      </c>
      <c r="C3" s="65" t="s">
        <v>31</v>
      </c>
      <c r="D3" s="68" t="s">
        <v>32</v>
      </c>
      <c r="F3" s="71" t="s">
        <v>42</v>
      </c>
      <c r="G3" s="72"/>
      <c r="H3" s="73"/>
    </row>
    <row r="4" spans="1:8" s="19" customFormat="1" ht="30.75" customHeight="1">
      <c r="A4" s="58"/>
      <c r="B4" s="60"/>
      <c r="C4" s="66"/>
      <c r="D4" s="69"/>
      <c r="F4" s="74" t="s">
        <v>43</v>
      </c>
      <c r="G4" s="75"/>
      <c r="H4" s="76"/>
    </row>
    <row r="5" spans="1:8" s="19" customFormat="1" ht="21" customHeight="1">
      <c r="A5" s="59"/>
      <c r="B5" s="61"/>
      <c r="C5" s="67"/>
      <c r="D5" s="70"/>
      <c r="F5" s="23"/>
      <c r="G5" s="24" t="s">
        <v>44</v>
      </c>
      <c r="H5" s="24" t="s">
        <v>45</v>
      </c>
    </row>
    <row r="6" spans="1:8" s="19" customFormat="1" ht="34.5" customHeight="1">
      <c r="A6" s="20" t="s">
        <v>33</v>
      </c>
      <c r="B6" s="25" t="s">
        <v>46</v>
      </c>
      <c r="C6" s="43">
        <f aca="true" t="shared" si="0" ref="C6:C14">D6/121*100</f>
        <v>2.0010110371556156</v>
      </c>
      <c r="D6" s="42">
        <v>2.4212233549582947</v>
      </c>
      <c r="F6" s="26">
        <v>0</v>
      </c>
      <c r="G6" s="26">
        <f aca="true" t="shared" si="1" ref="G6:G14">F6*C6</f>
        <v>0</v>
      </c>
      <c r="H6" s="26">
        <f aca="true" t="shared" si="2" ref="H6:H14">F6*D6</f>
        <v>0</v>
      </c>
    </row>
    <row r="7" spans="1:8" s="19" customFormat="1" ht="34.5" customHeight="1">
      <c r="A7" s="20" t="s">
        <v>33</v>
      </c>
      <c r="B7" s="25" t="s">
        <v>47</v>
      </c>
      <c r="C7" s="43">
        <f t="shared" si="0"/>
        <v>6.50328587075575</v>
      </c>
      <c r="D7" s="42">
        <v>7.868975903614458</v>
      </c>
      <c r="F7" s="26">
        <v>0</v>
      </c>
      <c r="G7" s="26">
        <f t="shared" si="1"/>
        <v>0</v>
      </c>
      <c r="H7" s="26">
        <f t="shared" si="2"/>
        <v>0</v>
      </c>
    </row>
    <row r="8" spans="1:8" s="19" customFormat="1" ht="34.5" customHeight="1">
      <c r="A8" s="20" t="s">
        <v>33</v>
      </c>
      <c r="B8" s="25" t="s">
        <v>48</v>
      </c>
      <c r="C8" s="43">
        <f t="shared" si="0"/>
        <v>8.504296907911366</v>
      </c>
      <c r="D8" s="42">
        <v>10.290199258572752</v>
      </c>
      <c r="F8" s="26">
        <v>0</v>
      </c>
      <c r="G8" s="26">
        <f t="shared" si="1"/>
        <v>0</v>
      </c>
      <c r="H8" s="26">
        <f t="shared" si="2"/>
        <v>0</v>
      </c>
    </row>
    <row r="9" spans="1:8" s="19" customFormat="1" ht="34.5" customHeight="1">
      <c r="A9" s="20" t="s">
        <v>38</v>
      </c>
      <c r="B9" s="25" t="s">
        <v>46</v>
      </c>
      <c r="C9" s="43">
        <f t="shared" si="0"/>
        <v>2.2511374168000673</v>
      </c>
      <c r="D9" s="42">
        <v>2.7238762743280813</v>
      </c>
      <c r="F9" s="26">
        <v>0</v>
      </c>
      <c r="G9" s="26">
        <f t="shared" si="1"/>
        <v>0</v>
      </c>
      <c r="H9" s="26">
        <f t="shared" si="2"/>
        <v>0</v>
      </c>
    </row>
    <row r="10" spans="1:8" s="19" customFormat="1" ht="34.5" customHeight="1">
      <c r="A10" s="20" t="s">
        <v>38</v>
      </c>
      <c r="B10" s="25" t="s">
        <v>47</v>
      </c>
      <c r="C10" s="43">
        <f t="shared" si="0"/>
        <v>7.503791389333557</v>
      </c>
      <c r="D10" s="42">
        <v>9.079587581093604</v>
      </c>
      <c r="F10" s="26">
        <v>0</v>
      </c>
      <c r="G10" s="26">
        <f t="shared" si="1"/>
        <v>0</v>
      </c>
      <c r="H10" s="26">
        <f t="shared" si="2"/>
        <v>0</v>
      </c>
    </row>
    <row r="11" spans="1:8" s="19" customFormat="1" ht="34.5" customHeight="1">
      <c r="A11" s="20" t="s">
        <v>38</v>
      </c>
      <c r="B11" s="25" t="s">
        <v>48</v>
      </c>
      <c r="C11" s="43">
        <f t="shared" si="0"/>
        <v>9.754928806133625</v>
      </c>
      <c r="D11" s="42">
        <v>11.803463855421686</v>
      </c>
      <c r="F11" s="26">
        <v>0</v>
      </c>
      <c r="G11" s="26">
        <f t="shared" si="1"/>
        <v>0</v>
      </c>
      <c r="H11" s="26">
        <f t="shared" si="2"/>
        <v>0</v>
      </c>
    </row>
    <row r="12" spans="1:8" s="19" customFormat="1" ht="34.5" customHeight="1">
      <c r="A12" s="20" t="s">
        <v>39</v>
      </c>
      <c r="B12" s="25" t="s">
        <v>46</v>
      </c>
      <c r="C12" s="43">
        <f t="shared" si="0"/>
        <v>1.7508846575111636</v>
      </c>
      <c r="D12" s="42">
        <v>2.118570435588508</v>
      </c>
      <c r="F12" s="26">
        <v>0</v>
      </c>
      <c r="G12" s="26">
        <f t="shared" si="1"/>
        <v>0</v>
      </c>
      <c r="H12" s="26">
        <f t="shared" si="2"/>
        <v>0</v>
      </c>
    </row>
    <row r="13" spans="1:8" s="19" customFormat="1" ht="34.5" customHeight="1">
      <c r="A13" s="20" t="s">
        <v>39</v>
      </c>
      <c r="B13" s="25" t="s">
        <v>47</v>
      </c>
      <c r="C13" s="43">
        <f t="shared" si="0"/>
        <v>5.502780352177942</v>
      </c>
      <c r="D13" s="42">
        <v>6.65836422613531</v>
      </c>
      <c r="F13" s="26">
        <v>0</v>
      </c>
      <c r="G13" s="26">
        <f t="shared" si="1"/>
        <v>0</v>
      </c>
      <c r="H13" s="26">
        <f t="shared" si="2"/>
        <v>0</v>
      </c>
    </row>
    <row r="14" spans="1:8" s="19" customFormat="1" ht="34.5" customHeight="1">
      <c r="A14" s="20" t="s">
        <v>39</v>
      </c>
      <c r="B14" s="25" t="s">
        <v>48</v>
      </c>
      <c r="C14" s="43">
        <f t="shared" si="0"/>
        <v>7.253665009689106</v>
      </c>
      <c r="D14" s="42">
        <v>8.776934661723818</v>
      </c>
      <c r="F14" s="26">
        <v>0</v>
      </c>
      <c r="G14" s="26">
        <f t="shared" si="1"/>
        <v>0</v>
      </c>
      <c r="H14" s="26">
        <f t="shared" si="2"/>
        <v>0</v>
      </c>
    </row>
    <row r="15" ht="15">
      <c r="D15" s="17"/>
    </row>
    <row r="16" ht="15">
      <c r="D16" s="17"/>
    </row>
    <row r="17" ht="15">
      <c r="D17" s="17"/>
    </row>
    <row r="18" ht="15">
      <c r="D18" s="17"/>
    </row>
  </sheetData>
  <sheetProtection password="D40A" sheet="1" scenarios="1" sort="0" autoFilter="0"/>
  <mergeCells count="6">
    <mergeCell ref="A3:A5"/>
    <mergeCell ref="B3:B5"/>
    <mergeCell ref="C3:C5"/>
    <mergeCell ref="D3:D5"/>
    <mergeCell ref="F3:H3"/>
    <mergeCell ref="F4:H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
    </sheetView>
  </sheetViews>
  <sheetFormatPr defaultColWidth="9.140625" defaultRowHeight="15"/>
  <cols>
    <col min="1" max="1" width="22.140625" style="17" customWidth="1"/>
    <col min="2" max="2" width="43.140625" style="17" customWidth="1"/>
    <col min="3" max="3" width="15.57421875" style="17" customWidth="1"/>
    <col min="4" max="4" width="12.8515625" style="18" customWidth="1"/>
    <col min="5" max="16384" width="9.140625" style="17" customWidth="1"/>
  </cols>
  <sheetData>
    <row r="1" spans="1:2" ht="30" customHeight="1">
      <c r="A1" s="16" t="s">
        <v>129</v>
      </c>
      <c r="B1" s="16"/>
    </row>
    <row r="3" spans="1:4" ht="18" customHeight="1">
      <c r="A3" s="58" t="s">
        <v>29</v>
      </c>
      <c r="B3" s="60" t="s">
        <v>30</v>
      </c>
      <c r="C3" s="62" t="s">
        <v>31</v>
      </c>
      <c r="D3" s="65" t="s">
        <v>32</v>
      </c>
    </row>
    <row r="4" spans="1:4" s="19" customFormat="1" ht="15">
      <c r="A4" s="59"/>
      <c r="B4" s="61"/>
      <c r="C4" s="62"/>
      <c r="D4" s="67"/>
    </row>
    <row r="5" spans="1:4" s="19" customFormat="1" ht="34.5" customHeight="1">
      <c r="A5" s="27" t="s">
        <v>49</v>
      </c>
      <c r="B5" s="21" t="s">
        <v>50</v>
      </c>
      <c r="C5" s="39">
        <f>D5/121*100</f>
        <v>11.20470438652257</v>
      </c>
      <c r="D5" s="40">
        <v>13.557692307692308</v>
      </c>
    </row>
    <row r="6" ht="15">
      <c r="D6" s="17"/>
    </row>
    <row r="7" ht="15">
      <c r="D7" s="17"/>
    </row>
    <row r="8" ht="15">
      <c r="D8" s="17"/>
    </row>
    <row r="9" ht="15">
      <c r="D9" s="17"/>
    </row>
  </sheetData>
  <sheetProtection password="D40A" sheet="1" objects="1" scenarios="1" sort="0" autoFilter="0"/>
  <mergeCells count="4">
    <mergeCell ref="A3:A4"/>
    <mergeCell ref="B3:B4"/>
    <mergeCell ref="C3:C4"/>
    <mergeCell ref="D3:D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
    </sheetView>
  </sheetViews>
  <sheetFormatPr defaultColWidth="9.140625" defaultRowHeight="15"/>
  <cols>
    <col min="1" max="1" width="22.140625" style="17" customWidth="1"/>
    <col min="2" max="2" width="43.140625" style="17" customWidth="1"/>
    <col min="3" max="3" width="15.57421875" style="17" customWidth="1"/>
    <col min="4" max="4" width="16.8515625" style="18" customWidth="1"/>
    <col min="5" max="5" width="9.140625" style="17" customWidth="1"/>
    <col min="6" max="7" width="9.140625" style="17" hidden="1" customWidth="1"/>
    <col min="8" max="16384" width="9.140625" style="17" customWidth="1"/>
  </cols>
  <sheetData>
    <row r="1" spans="1:2" ht="30" customHeight="1">
      <c r="A1" s="16" t="s">
        <v>130</v>
      </c>
      <c r="B1" s="16"/>
    </row>
    <row r="3" spans="1:4" ht="18" customHeight="1">
      <c r="A3" s="58" t="s">
        <v>29</v>
      </c>
      <c r="B3" s="60" t="s">
        <v>30</v>
      </c>
      <c r="C3" s="62" t="s">
        <v>31</v>
      </c>
      <c r="D3" s="65" t="s">
        <v>51</v>
      </c>
    </row>
    <row r="4" spans="1:4" s="19" customFormat="1" ht="15">
      <c r="A4" s="59"/>
      <c r="B4" s="61"/>
      <c r="C4" s="62"/>
      <c r="D4" s="67"/>
    </row>
    <row r="5" spans="1:4" s="19" customFormat="1" ht="34.5" customHeight="1">
      <c r="A5" s="27" t="s">
        <v>49</v>
      </c>
      <c r="B5" s="21" t="s">
        <v>52</v>
      </c>
      <c r="C5" s="39">
        <f>D5/121*100</f>
        <v>12.87349014621742</v>
      </c>
      <c r="D5" s="40">
        <v>15.576923076923077</v>
      </c>
    </row>
    <row r="6" spans="1:4" s="19" customFormat="1" ht="34.5" customHeight="1">
      <c r="A6" s="27" t="s">
        <v>49</v>
      </c>
      <c r="B6" s="21" t="s">
        <v>53</v>
      </c>
      <c r="C6" s="28" t="s">
        <v>49</v>
      </c>
      <c r="D6" s="40">
        <v>684.0824837812789</v>
      </c>
    </row>
    <row r="7" spans="1:9" ht="30">
      <c r="A7" s="27" t="s">
        <v>49</v>
      </c>
      <c r="B7" s="21" t="s">
        <v>54</v>
      </c>
      <c r="C7" s="28" t="s">
        <v>49</v>
      </c>
      <c r="D7" s="40">
        <v>764.625810936052</v>
      </c>
      <c r="I7" s="17" t="s">
        <v>55</v>
      </c>
    </row>
    <row r="8" spans="1:4" ht="30">
      <c r="A8" s="27" t="s">
        <v>49</v>
      </c>
      <c r="B8" s="21" t="s">
        <v>56</v>
      </c>
      <c r="C8" s="28" t="s">
        <v>49</v>
      </c>
      <c r="D8" s="40">
        <v>848.2680722891565</v>
      </c>
    </row>
    <row r="9" spans="1:4" ht="30">
      <c r="A9" s="27" t="s">
        <v>49</v>
      </c>
      <c r="B9" s="21" t="s">
        <v>57</v>
      </c>
      <c r="C9" s="28" t="s">
        <v>49</v>
      </c>
      <c r="D9" s="40">
        <v>954.993049119555</v>
      </c>
    </row>
    <row r="10" spans="1:4" ht="30">
      <c r="A10" s="27" t="s">
        <v>49</v>
      </c>
      <c r="B10" s="21" t="s">
        <v>58</v>
      </c>
      <c r="C10" s="28" t="s">
        <v>49</v>
      </c>
      <c r="D10" s="40">
        <v>4.439691619997483</v>
      </c>
    </row>
    <row r="11" spans="1:4" ht="30">
      <c r="A11" s="27" t="s">
        <v>49</v>
      </c>
      <c r="B11" s="21" t="s">
        <v>59</v>
      </c>
      <c r="C11" s="28" t="s">
        <v>49</v>
      </c>
      <c r="D11" s="40">
        <v>4.962417377627162</v>
      </c>
    </row>
    <row r="12" spans="1:4" ht="30">
      <c r="A12" s="27" t="s">
        <v>49</v>
      </c>
      <c r="B12" s="21" t="s">
        <v>60</v>
      </c>
      <c r="C12" s="28" t="s">
        <v>49</v>
      </c>
      <c r="D12" s="40">
        <v>5.505255201443959</v>
      </c>
    </row>
    <row r="13" spans="1:4" ht="30">
      <c r="A13" s="27" t="s">
        <v>49</v>
      </c>
      <c r="B13" s="21" t="s">
        <v>61</v>
      </c>
      <c r="C13" s="28" t="s">
        <v>49</v>
      </c>
      <c r="D13" s="40">
        <v>6.197899723869476</v>
      </c>
    </row>
    <row r="14" ht="28.5" customHeight="1">
      <c r="A14" s="29" t="s">
        <v>62</v>
      </c>
    </row>
    <row r="15" ht="28.5" customHeight="1"/>
  </sheetData>
  <sheetProtection password="D40A" sheet="1" objects="1" scenarios="1" sort="0" autoFilter="0"/>
  <mergeCells count="4">
    <mergeCell ref="A3:A4"/>
    <mergeCell ref="B3:B4"/>
    <mergeCell ref="C3:C4"/>
    <mergeCell ref="D3:D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9.140625" defaultRowHeight="15"/>
  <cols>
    <col min="1" max="1" width="22.140625" style="17" customWidth="1"/>
    <col min="2" max="2" width="43.140625" style="17" customWidth="1"/>
    <col min="3" max="3" width="12.8515625" style="18" customWidth="1"/>
    <col min="4" max="4" width="15.57421875" style="17" customWidth="1"/>
    <col min="5" max="16384" width="9.140625" style="17" customWidth="1"/>
  </cols>
  <sheetData>
    <row r="1" spans="1:2" ht="30" customHeight="1">
      <c r="A1" s="16" t="s">
        <v>131</v>
      </c>
      <c r="B1" s="16"/>
    </row>
    <row r="3" spans="1:4" ht="18" customHeight="1">
      <c r="A3" s="58" t="s">
        <v>29</v>
      </c>
      <c r="B3" s="60" t="s">
        <v>30</v>
      </c>
      <c r="C3" s="65" t="s">
        <v>31</v>
      </c>
      <c r="D3" s="62" t="s">
        <v>32</v>
      </c>
    </row>
    <row r="4" spans="1:4" s="19" customFormat="1" ht="45.75" customHeight="1">
      <c r="A4" s="59"/>
      <c r="B4" s="61"/>
      <c r="C4" s="67"/>
      <c r="D4" s="62"/>
    </row>
    <row r="5" spans="1:4" s="19" customFormat="1" ht="34.5" customHeight="1">
      <c r="A5" s="27" t="s">
        <v>49</v>
      </c>
      <c r="B5" s="25" t="s">
        <v>63</v>
      </c>
      <c r="C5" s="43">
        <v>490.3846153846154</v>
      </c>
      <c r="D5" s="44">
        <f>C5+C5*0.21</f>
        <v>593.3653846153846</v>
      </c>
    </row>
    <row r="6" spans="1:4" s="19" customFormat="1" ht="34.5" customHeight="1">
      <c r="A6" s="27" t="s">
        <v>49</v>
      </c>
      <c r="B6" s="25" t="s">
        <v>64</v>
      </c>
      <c r="C6" s="43">
        <v>1153.8461538461538</v>
      </c>
      <c r="D6" s="44">
        <f>C6+C6*0.21</f>
        <v>1396.1538461538462</v>
      </c>
    </row>
    <row r="7" spans="1:4" s="19" customFormat="1" ht="34.5" customHeight="1">
      <c r="A7" s="27" t="s">
        <v>49</v>
      </c>
      <c r="B7" s="25" t="s">
        <v>65</v>
      </c>
      <c r="C7" s="43">
        <v>28.846153846153847</v>
      </c>
      <c r="D7" s="44">
        <f>C7+C7*0.21</f>
        <v>34.90384615384615</v>
      </c>
    </row>
    <row r="8" spans="1:4" s="19" customFormat="1" ht="35.25" customHeight="1">
      <c r="A8" s="27" t="s">
        <v>49</v>
      </c>
      <c r="B8" s="25" t="s">
        <v>66</v>
      </c>
      <c r="C8" s="43">
        <v>37.50000000000001</v>
      </c>
      <c r="D8" s="44">
        <f>C8+C8*0.21</f>
        <v>45.37500000000001</v>
      </c>
    </row>
    <row r="9" spans="1:4" s="19" customFormat="1" ht="34.5" customHeight="1">
      <c r="A9" s="27" t="s">
        <v>49</v>
      </c>
      <c r="B9" s="25" t="s">
        <v>67</v>
      </c>
      <c r="C9" s="43">
        <v>8.653846153846153</v>
      </c>
      <c r="D9" s="44">
        <f>C9+C9*0.21</f>
        <v>10.471153846153845</v>
      </c>
    </row>
    <row r="10" ht="15">
      <c r="C10" s="17"/>
    </row>
    <row r="11" ht="15">
      <c r="C11" s="17"/>
    </row>
    <row r="12" ht="15">
      <c r="C12" s="17"/>
    </row>
    <row r="13" ht="15">
      <c r="C13" s="17"/>
    </row>
  </sheetData>
  <sheetProtection password="D40A" sheet="1" objects="1" scenarios="1" sort="0" autoFilter="0"/>
  <mergeCells count="4">
    <mergeCell ref="A3:A4"/>
    <mergeCell ref="B3:B4"/>
    <mergeCell ref="C3:C4"/>
    <mergeCell ref="D3:D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
    </sheetView>
  </sheetViews>
  <sheetFormatPr defaultColWidth="9.140625" defaultRowHeight="15"/>
  <cols>
    <col min="1" max="1" width="22.140625" style="17" customWidth="1"/>
    <col min="2" max="2" width="44.8515625" style="17" customWidth="1"/>
    <col min="3" max="3" width="14.00390625" style="18" customWidth="1"/>
    <col min="4" max="4" width="15.57421875" style="17" customWidth="1"/>
    <col min="5" max="5" width="9.140625" style="17" customWidth="1"/>
    <col min="6" max="6" width="16.28125" style="17" customWidth="1"/>
    <col min="7" max="7" width="16.57421875" style="17" customWidth="1"/>
    <col min="8" max="8" width="13.57421875" style="17" customWidth="1"/>
    <col min="9" max="16384" width="9.140625" style="17" customWidth="1"/>
  </cols>
  <sheetData>
    <row r="1" spans="1:2" ht="30" customHeight="1">
      <c r="A1" s="16" t="s">
        <v>132</v>
      </c>
      <c r="B1" s="16"/>
    </row>
    <row r="3" spans="1:8" ht="18" customHeight="1">
      <c r="A3" s="58" t="s">
        <v>29</v>
      </c>
      <c r="B3" s="60" t="s">
        <v>30</v>
      </c>
      <c r="C3" s="65" t="s">
        <v>31</v>
      </c>
      <c r="D3" s="77" t="s">
        <v>32</v>
      </c>
      <c r="F3" s="71" t="s">
        <v>42</v>
      </c>
      <c r="G3" s="72"/>
      <c r="H3" s="73"/>
    </row>
    <row r="4" spans="1:8" s="19" customFormat="1" ht="31.5" customHeight="1">
      <c r="A4" s="58"/>
      <c r="B4" s="60"/>
      <c r="C4" s="66"/>
      <c r="D4" s="78"/>
      <c r="F4" s="74" t="s">
        <v>68</v>
      </c>
      <c r="G4" s="75"/>
      <c r="H4" s="76"/>
    </row>
    <row r="5" spans="1:8" s="19" customFormat="1" ht="16.5" customHeight="1">
      <c r="A5" s="59"/>
      <c r="B5" s="61"/>
      <c r="C5" s="67"/>
      <c r="D5" s="79"/>
      <c r="F5" s="23"/>
      <c r="G5" s="24" t="s">
        <v>69</v>
      </c>
      <c r="H5" s="24" t="s">
        <v>70</v>
      </c>
    </row>
    <row r="6" spans="1:8" s="19" customFormat="1" ht="34.5" customHeight="1">
      <c r="A6" s="20" t="s">
        <v>71</v>
      </c>
      <c r="B6" s="25" t="s">
        <v>72</v>
      </c>
      <c r="C6" s="45">
        <v>3.942061515291937</v>
      </c>
      <c r="D6" s="46">
        <f aca="true" t="shared" si="0" ref="D6:D17">C6+C6*0.21</f>
        <v>4.769894433503244</v>
      </c>
      <c r="F6" s="30">
        <v>0</v>
      </c>
      <c r="G6" s="47">
        <f aca="true" t="shared" si="1" ref="G6:G17">F6*C6</f>
        <v>0</v>
      </c>
      <c r="H6" s="47">
        <f>F6*D6</f>
        <v>0</v>
      </c>
    </row>
    <row r="7" spans="1:8" s="19" customFormat="1" ht="34.5" customHeight="1">
      <c r="A7" s="20" t="s">
        <v>71</v>
      </c>
      <c r="B7" s="25" t="s">
        <v>73</v>
      </c>
      <c r="C7" s="45">
        <v>6.889788722196478</v>
      </c>
      <c r="D7" s="46">
        <f t="shared" si="0"/>
        <v>8.33664435385774</v>
      </c>
      <c r="F7" s="30">
        <v>0</v>
      </c>
      <c r="G7" s="47">
        <f t="shared" si="1"/>
        <v>0</v>
      </c>
      <c r="H7" s="47">
        <f aca="true" t="shared" si="2" ref="H7:H17">F7*D7</f>
        <v>0</v>
      </c>
    </row>
    <row r="8" spans="1:8" s="19" customFormat="1" ht="34.5" customHeight="1">
      <c r="A8" s="20" t="s">
        <v>71</v>
      </c>
      <c r="B8" s="25" t="s">
        <v>74</v>
      </c>
      <c r="C8" s="45">
        <v>2.602818871640408</v>
      </c>
      <c r="D8" s="46">
        <f t="shared" si="0"/>
        <v>3.1494108346848937</v>
      </c>
      <c r="F8" s="30">
        <v>0</v>
      </c>
      <c r="G8" s="47">
        <f t="shared" si="1"/>
        <v>0</v>
      </c>
      <c r="H8" s="47">
        <f t="shared" si="2"/>
        <v>0</v>
      </c>
    </row>
    <row r="9" spans="1:8" s="19" customFormat="1" ht="34.5" customHeight="1">
      <c r="A9" s="20" t="s">
        <v>71</v>
      </c>
      <c r="B9" s="25" t="s">
        <v>75</v>
      </c>
      <c r="C9" s="45">
        <v>5.87011468952734</v>
      </c>
      <c r="D9" s="46">
        <f t="shared" si="0"/>
        <v>7.102838774328082</v>
      </c>
      <c r="F9" s="30">
        <v>0</v>
      </c>
      <c r="G9" s="47">
        <f t="shared" si="1"/>
        <v>0</v>
      </c>
      <c r="H9" s="47">
        <f t="shared" si="2"/>
        <v>0</v>
      </c>
    </row>
    <row r="10" spans="1:8" s="19" customFormat="1" ht="34.5" customHeight="1">
      <c r="A10" s="20" t="s">
        <v>76</v>
      </c>
      <c r="B10" s="25" t="s">
        <v>72</v>
      </c>
      <c r="C10" s="45">
        <v>1.8466250579240033</v>
      </c>
      <c r="D10" s="46">
        <f t="shared" si="0"/>
        <v>2.234416320088044</v>
      </c>
      <c r="F10" s="30">
        <v>0</v>
      </c>
      <c r="G10" s="47">
        <f t="shared" si="1"/>
        <v>0</v>
      </c>
      <c r="H10" s="47">
        <f t="shared" si="2"/>
        <v>0</v>
      </c>
    </row>
    <row r="11" spans="1:8" s="19" customFormat="1" ht="34.5" customHeight="1">
      <c r="A11" s="20" t="s">
        <v>76</v>
      </c>
      <c r="B11" s="25" t="s">
        <v>73</v>
      </c>
      <c r="C11" s="45">
        <v>2.679278990963855</v>
      </c>
      <c r="D11" s="46">
        <f t="shared" si="0"/>
        <v>3.2419275790662647</v>
      </c>
      <c r="F11" s="30">
        <v>0</v>
      </c>
      <c r="G11" s="47">
        <f t="shared" si="1"/>
        <v>0</v>
      </c>
      <c r="H11" s="47">
        <f t="shared" si="2"/>
        <v>0</v>
      </c>
    </row>
    <row r="12" spans="1:8" s="19" customFormat="1" ht="34.5" customHeight="1">
      <c r="A12" s="20" t="s">
        <v>76</v>
      </c>
      <c r="B12" s="25" t="s">
        <v>74</v>
      </c>
      <c r="C12" s="45">
        <v>1.4526834742817423</v>
      </c>
      <c r="D12" s="46">
        <f t="shared" si="0"/>
        <v>1.7577470038809082</v>
      </c>
      <c r="F12" s="30">
        <v>0</v>
      </c>
      <c r="G12" s="47">
        <f t="shared" si="1"/>
        <v>0</v>
      </c>
      <c r="H12" s="47">
        <f t="shared" si="2"/>
        <v>0</v>
      </c>
    </row>
    <row r="13" spans="1:8" s="19" customFormat="1" ht="34.5" customHeight="1">
      <c r="A13" s="20" t="s">
        <v>76</v>
      </c>
      <c r="B13" s="25" t="s">
        <v>75</v>
      </c>
      <c r="C13" s="45">
        <v>2.08164953081557</v>
      </c>
      <c r="D13" s="46">
        <f t="shared" si="0"/>
        <v>2.5187959322868396</v>
      </c>
      <c r="F13" s="30">
        <v>0</v>
      </c>
      <c r="G13" s="47">
        <f t="shared" si="1"/>
        <v>0</v>
      </c>
      <c r="H13" s="47">
        <f t="shared" si="2"/>
        <v>0</v>
      </c>
    </row>
    <row r="14" spans="1:8" s="19" customFormat="1" ht="34.5" customHeight="1">
      <c r="A14" s="20" t="s">
        <v>77</v>
      </c>
      <c r="B14" s="25" t="s">
        <v>72</v>
      </c>
      <c r="C14" s="45">
        <v>0.7223291241890639</v>
      </c>
      <c r="D14" s="46">
        <f t="shared" si="0"/>
        <v>0.8740182402687673</v>
      </c>
      <c r="F14" s="30">
        <v>0</v>
      </c>
      <c r="G14" s="47">
        <f t="shared" si="1"/>
        <v>0</v>
      </c>
      <c r="H14" s="47">
        <f t="shared" si="2"/>
        <v>0</v>
      </c>
    </row>
    <row r="15" spans="1:8" s="19" customFormat="1" ht="34.5" customHeight="1">
      <c r="A15" s="20" t="s">
        <v>77</v>
      </c>
      <c r="B15" s="25" t="s">
        <v>73</v>
      </c>
      <c r="C15" s="45">
        <v>0.9796360924467098</v>
      </c>
      <c r="D15" s="46">
        <f t="shared" si="0"/>
        <v>1.1853596718605188</v>
      </c>
      <c r="F15" s="30">
        <v>0</v>
      </c>
      <c r="G15" s="47">
        <f t="shared" si="1"/>
        <v>0</v>
      </c>
      <c r="H15" s="47">
        <f t="shared" si="2"/>
        <v>0</v>
      </c>
    </row>
    <row r="16" spans="1:8" s="19" customFormat="1" ht="34.5" customHeight="1">
      <c r="A16" s="20" t="s">
        <v>77</v>
      </c>
      <c r="B16" s="25" t="s">
        <v>74</v>
      </c>
      <c r="C16" s="45">
        <v>0.6057134789156626</v>
      </c>
      <c r="D16" s="46">
        <f t="shared" si="0"/>
        <v>0.7329133094879517</v>
      </c>
      <c r="F16" s="30">
        <v>0</v>
      </c>
      <c r="G16" s="47">
        <f t="shared" si="1"/>
        <v>0</v>
      </c>
      <c r="H16" s="47">
        <f t="shared" si="2"/>
        <v>0</v>
      </c>
    </row>
    <row r="17" spans="1:8" s="19" customFormat="1" ht="34.5" customHeight="1">
      <c r="A17" s="20" t="s">
        <v>77</v>
      </c>
      <c r="B17" s="25" t="s">
        <v>75</v>
      </c>
      <c r="C17" s="45">
        <v>0.8166328776645041</v>
      </c>
      <c r="D17" s="46">
        <f t="shared" si="0"/>
        <v>0.98812578197405</v>
      </c>
      <c r="F17" s="30">
        <v>0</v>
      </c>
      <c r="G17" s="47">
        <f t="shared" si="1"/>
        <v>0</v>
      </c>
      <c r="H17" s="47">
        <f t="shared" si="2"/>
        <v>0</v>
      </c>
    </row>
    <row r="18" ht="33.75" customHeight="1">
      <c r="C18" s="17"/>
    </row>
    <row r="19" ht="15.75" customHeight="1">
      <c r="C19" s="17"/>
    </row>
    <row r="20" ht="15">
      <c r="C20" s="17"/>
    </row>
    <row r="21" ht="15">
      <c r="C21" s="17"/>
    </row>
  </sheetData>
  <sheetProtection password="D40A" sheet="1" scenarios="1" sort="0" autoFilter="0"/>
  <mergeCells count="6">
    <mergeCell ref="A3:A5"/>
    <mergeCell ref="B3:B5"/>
    <mergeCell ref="C3:C5"/>
    <mergeCell ref="D3:D5"/>
    <mergeCell ref="F3:H3"/>
    <mergeCell ref="F4:H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140625" defaultRowHeight="15"/>
  <cols>
    <col min="1" max="1" width="19.421875" style="17" customWidth="1"/>
    <col min="2" max="2" width="43.140625" style="17" customWidth="1"/>
    <col min="3" max="3" width="12.8515625" style="18" customWidth="1"/>
    <col min="4" max="16384" width="9.140625" style="17" customWidth="1"/>
  </cols>
  <sheetData>
    <row r="1" spans="1:2" ht="30" customHeight="1">
      <c r="A1" s="16" t="s">
        <v>133</v>
      </c>
      <c r="B1" s="16"/>
    </row>
    <row r="3" spans="1:3" ht="18" customHeight="1">
      <c r="A3" s="58" t="s">
        <v>29</v>
      </c>
      <c r="B3" s="60" t="s">
        <v>30</v>
      </c>
      <c r="C3" s="65" t="s">
        <v>31</v>
      </c>
    </row>
    <row r="4" spans="1:3" s="19" customFormat="1" ht="45" customHeight="1">
      <c r="A4" s="59"/>
      <c r="B4" s="61"/>
      <c r="C4" s="67"/>
    </row>
    <row r="5" spans="1:3" s="19" customFormat="1" ht="34.5" customHeight="1">
      <c r="A5" s="20" t="s">
        <v>78</v>
      </c>
      <c r="B5" s="25" t="s">
        <v>79</v>
      </c>
      <c r="C5" s="39">
        <v>55.85322057460611</v>
      </c>
    </row>
    <row r="6" spans="1:3" s="19" customFormat="1" ht="34.5" customHeight="1">
      <c r="A6" s="20" t="s">
        <v>78</v>
      </c>
      <c r="B6" s="25" t="s">
        <v>80</v>
      </c>
      <c r="C6" s="39">
        <v>123.46501390176088</v>
      </c>
    </row>
    <row r="7" spans="1:3" s="19" customFormat="1" ht="34.5" customHeight="1">
      <c r="A7" s="20" t="s">
        <v>78</v>
      </c>
      <c r="B7" s="25" t="s">
        <v>81</v>
      </c>
      <c r="C7" s="39">
        <v>176.37859128822984</v>
      </c>
    </row>
    <row r="8" spans="1:3" s="19" customFormat="1" ht="34.5" customHeight="1">
      <c r="A8" s="20" t="s">
        <v>78</v>
      </c>
      <c r="B8" s="25" t="s">
        <v>82</v>
      </c>
      <c r="C8" s="39">
        <v>44.09464782205746</v>
      </c>
    </row>
    <row r="9" spans="1:3" s="19" customFormat="1" ht="34.5" customHeight="1">
      <c r="A9" s="20" t="s">
        <v>78</v>
      </c>
      <c r="B9" s="25" t="s">
        <v>83</v>
      </c>
      <c r="C9" s="39">
        <v>26.456788693234476</v>
      </c>
    </row>
    <row r="10" spans="1:3" s="19" customFormat="1" ht="34.5" customHeight="1">
      <c r="A10" s="20" t="s">
        <v>78</v>
      </c>
      <c r="B10" s="25" t="s">
        <v>84</v>
      </c>
      <c r="C10" s="39">
        <v>61.73250695088044</v>
      </c>
    </row>
    <row r="11" spans="1:3" s="19" customFormat="1" ht="34.5" customHeight="1">
      <c r="A11" s="20" t="s">
        <v>78</v>
      </c>
      <c r="B11" s="25" t="s">
        <v>85</v>
      </c>
      <c r="C11" s="39">
        <v>102.88751158480075</v>
      </c>
    </row>
    <row r="12" spans="1:3" s="19" customFormat="1" ht="34.5" customHeight="1">
      <c r="A12" s="20" t="s">
        <v>78</v>
      </c>
      <c r="B12" s="25" t="s">
        <v>86</v>
      </c>
      <c r="C12" s="39">
        <v>29.396431881371637</v>
      </c>
    </row>
    <row r="13" spans="1:3" s="19" customFormat="1" ht="34.5" customHeight="1">
      <c r="A13" s="20" t="s">
        <v>87</v>
      </c>
      <c r="B13" s="25" t="s">
        <v>88</v>
      </c>
      <c r="C13" s="39">
        <v>40.567075996292864</v>
      </c>
    </row>
    <row r="14" spans="1:3" s="19" customFormat="1" ht="34.5" customHeight="1">
      <c r="A14" s="20" t="s">
        <v>87</v>
      </c>
      <c r="B14" s="25" t="s">
        <v>89</v>
      </c>
      <c r="C14" s="39">
        <v>99.35993975903614</v>
      </c>
    </row>
    <row r="15" spans="1:3" s="19" customFormat="1" ht="34.5" customHeight="1">
      <c r="A15" s="20" t="s">
        <v>87</v>
      </c>
      <c r="B15" s="25" t="s">
        <v>90</v>
      </c>
      <c r="C15" s="39">
        <v>149.62783827618162</v>
      </c>
    </row>
    <row r="16" spans="1:3" s="19" customFormat="1" ht="34.5" customHeight="1">
      <c r="A16" s="20" t="s">
        <v>87</v>
      </c>
      <c r="B16" s="25" t="s">
        <v>91</v>
      </c>
      <c r="C16" s="39">
        <v>29.396431881371637</v>
      </c>
    </row>
    <row r="17" spans="1:3" s="19" customFormat="1" ht="34.5" customHeight="1">
      <c r="A17" s="20" t="s">
        <v>87</v>
      </c>
      <c r="B17" s="25" t="s">
        <v>92</v>
      </c>
      <c r="C17" s="39">
        <v>23.51714550509731</v>
      </c>
    </row>
    <row r="18" spans="1:3" ht="34.5" customHeight="1">
      <c r="A18" s="20" t="s">
        <v>87</v>
      </c>
      <c r="B18" s="25" t="s">
        <v>93</v>
      </c>
      <c r="C18" s="39">
        <v>55.85322057460611</v>
      </c>
    </row>
    <row r="19" spans="1:3" ht="34.5" customHeight="1">
      <c r="A19" s="20" t="s">
        <v>87</v>
      </c>
      <c r="B19" s="25" t="s">
        <v>94</v>
      </c>
      <c r="C19" s="39">
        <v>88.77722428174235</v>
      </c>
    </row>
    <row r="20" spans="1:3" ht="34.5" customHeight="1">
      <c r="A20" s="31" t="s">
        <v>87</v>
      </c>
      <c r="B20" s="32" t="s">
        <v>95</v>
      </c>
      <c r="C20" s="39">
        <v>29.396431881371637</v>
      </c>
    </row>
    <row r="21" spans="1:3" ht="34.5" customHeight="1">
      <c r="A21" s="22" t="s">
        <v>96</v>
      </c>
      <c r="B21" s="33" t="s">
        <v>97</v>
      </c>
      <c r="C21" s="39">
        <v>711.3936515291937</v>
      </c>
    </row>
    <row r="22" spans="1:3" ht="34.5" customHeight="1">
      <c r="A22" s="22" t="s">
        <v>96</v>
      </c>
      <c r="B22" s="33" t="s">
        <v>98</v>
      </c>
      <c r="C22" s="39">
        <v>1249.3483549582945</v>
      </c>
    </row>
    <row r="23" spans="1:3" ht="34.5" customHeight="1">
      <c r="A23" s="22" t="s">
        <v>96</v>
      </c>
      <c r="B23" s="33" t="s">
        <v>99</v>
      </c>
      <c r="C23" s="39">
        <v>793.7036607970342</v>
      </c>
    </row>
    <row r="24" spans="1:3" ht="34.5" customHeight="1">
      <c r="A24" s="22" t="s">
        <v>96</v>
      </c>
      <c r="B24" s="33" t="s">
        <v>100</v>
      </c>
      <c r="C24" s="39">
        <v>1340.4772937905468</v>
      </c>
    </row>
    <row r="25" spans="1:3" ht="34.5" customHeight="1">
      <c r="A25" s="22" t="s">
        <v>96</v>
      </c>
      <c r="B25" s="33" t="s">
        <v>101</v>
      </c>
      <c r="C25" s="39">
        <v>952.4443929564411</v>
      </c>
    </row>
    <row r="26" spans="1:3" ht="34.5" customHeight="1">
      <c r="A26" s="22" t="s">
        <v>96</v>
      </c>
      <c r="B26" s="33" t="s">
        <v>102</v>
      </c>
      <c r="C26" s="39">
        <v>1655.0191149212233</v>
      </c>
    </row>
    <row r="27" spans="1:3" ht="34.5" customHeight="1">
      <c r="A27" s="22" t="s">
        <v>103</v>
      </c>
      <c r="B27" s="33" t="s">
        <v>104</v>
      </c>
      <c r="C27" s="39">
        <v>689.346327618165</v>
      </c>
    </row>
    <row r="28" spans="1:3" ht="34.5" customHeight="1">
      <c r="A28" s="22" t="s">
        <v>103</v>
      </c>
      <c r="B28" s="33" t="s">
        <v>105</v>
      </c>
      <c r="C28" s="39">
        <v>1114.7126969416124</v>
      </c>
    </row>
    <row r="29" spans="1:3" ht="34.5" customHeight="1">
      <c r="A29" s="22" t="s">
        <v>103</v>
      </c>
      <c r="B29" s="33" t="s">
        <v>106</v>
      </c>
      <c r="C29" s="39">
        <v>807.8139481000926</v>
      </c>
    </row>
    <row r="30" spans="1:3" ht="34.5" customHeight="1">
      <c r="A30" s="22" t="s">
        <v>103</v>
      </c>
      <c r="B30" s="33" t="s">
        <v>107</v>
      </c>
      <c r="C30" s="39">
        <v>1464.530236329935</v>
      </c>
    </row>
    <row r="31" spans="1:3" ht="34.5" customHeight="1">
      <c r="A31" s="22" t="s">
        <v>103</v>
      </c>
      <c r="B31" s="33" t="s">
        <v>108</v>
      </c>
      <c r="C31" s="39">
        <v>1099.4265523632994</v>
      </c>
    </row>
    <row r="32" spans="1:3" ht="34.5" customHeight="1">
      <c r="A32" s="22" t="s">
        <v>103</v>
      </c>
      <c r="B32" s="33" t="s">
        <v>109</v>
      </c>
      <c r="C32" s="39">
        <v>1722.3369439295643</v>
      </c>
    </row>
    <row r="35" ht="16.5" customHeight="1"/>
    <row r="36" ht="16.5" customHeight="1"/>
    <row r="41" ht="16.5" customHeight="1"/>
  </sheetData>
  <sheetProtection password="D40A" sheet="1" objects="1" scenarios="1" sort="0" autoFilter="0"/>
  <mergeCells count="3">
    <mergeCell ref="A3:A4"/>
    <mergeCell ref="B3:B4"/>
    <mergeCell ref="C3:C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140625" defaultRowHeight="15"/>
  <cols>
    <col min="1" max="1" width="22.140625" style="17" customWidth="1"/>
    <col min="2" max="2" width="43.140625" style="17" customWidth="1"/>
    <col min="3" max="3" width="15.57421875" style="17" customWidth="1"/>
    <col min="4" max="4" width="12.8515625" style="18" customWidth="1"/>
    <col min="5" max="5" width="9.140625" style="17" customWidth="1"/>
    <col min="6" max="6" width="11.57421875" style="17" customWidth="1"/>
    <col min="7" max="7" width="15.140625" style="17" customWidth="1"/>
    <col min="8" max="8" width="12.57421875" style="17" customWidth="1"/>
    <col min="9" max="16384" width="9.140625" style="17" customWidth="1"/>
  </cols>
  <sheetData>
    <row r="1" spans="1:2" ht="30" customHeight="1">
      <c r="A1" s="16" t="s">
        <v>134</v>
      </c>
      <c r="B1" s="16"/>
    </row>
    <row r="3" spans="1:8" ht="18" customHeight="1">
      <c r="A3" s="80" t="s">
        <v>29</v>
      </c>
      <c r="B3" s="60" t="s">
        <v>30</v>
      </c>
      <c r="C3" s="77" t="s">
        <v>31</v>
      </c>
      <c r="D3" s="65" t="s">
        <v>32</v>
      </c>
      <c r="F3" s="71" t="s">
        <v>42</v>
      </c>
      <c r="G3" s="72"/>
      <c r="H3" s="73"/>
    </row>
    <row r="4" spans="1:8" s="19" customFormat="1" ht="35.25" customHeight="1">
      <c r="A4" s="80"/>
      <c r="B4" s="60"/>
      <c r="C4" s="78"/>
      <c r="D4" s="66"/>
      <c r="F4" s="74" t="s">
        <v>110</v>
      </c>
      <c r="G4" s="75"/>
      <c r="H4" s="76"/>
    </row>
    <row r="5" spans="1:8" s="19" customFormat="1" ht="15">
      <c r="A5" s="81"/>
      <c r="B5" s="61"/>
      <c r="C5" s="79"/>
      <c r="D5" s="67"/>
      <c r="F5" s="23"/>
      <c r="G5" s="34" t="s">
        <v>44</v>
      </c>
      <c r="H5" s="35" t="s">
        <v>45</v>
      </c>
    </row>
    <row r="6" spans="1:8" s="19" customFormat="1" ht="34.5" customHeight="1">
      <c r="A6" s="20" t="s">
        <v>111</v>
      </c>
      <c r="B6" s="25" t="s">
        <v>112</v>
      </c>
      <c r="C6" s="50">
        <f aca="true" t="shared" si="0" ref="C6:C11">D6/121*100</f>
        <v>38.62047043865226</v>
      </c>
      <c r="D6" s="48">
        <v>46.73076923076923</v>
      </c>
      <c r="F6" s="36">
        <v>0</v>
      </c>
      <c r="G6" s="53">
        <f>C6*F6</f>
        <v>0</v>
      </c>
      <c r="H6" s="53">
        <f>F6*D6</f>
        <v>0</v>
      </c>
    </row>
    <row r="7" spans="1:8" s="19" customFormat="1" ht="34.5" customHeight="1">
      <c r="A7" s="20" t="s">
        <v>111</v>
      </c>
      <c r="B7" s="25" t="s">
        <v>113</v>
      </c>
      <c r="C7" s="50">
        <f t="shared" si="0"/>
        <v>40.76605212968849</v>
      </c>
      <c r="D7" s="48">
        <v>49.32692307692307</v>
      </c>
      <c r="F7" s="36">
        <v>0</v>
      </c>
      <c r="G7" s="53">
        <f>C7*F7</f>
        <v>0</v>
      </c>
      <c r="H7" s="53">
        <f>F7*D7</f>
        <v>0</v>
      </c>
    </row>
    <row r="8" spans="1:8" s="19" customFormat="1" ht="34.5" customHeight="1">
      <c r="A8" s="20" t="s">
        <v>111</v>
      </c>
      <c r="B8" s="25" t="s">
        <v>114</v>
      </c>
      <c r="C8" s="50">
        <f t="shared" si="0"/>
        <v>46.48760330578512</v>
      </c>
      <c r="D8" s="48">
        <v>56.25</v>
      </c>
      <c r="F8" s="36">
        <v>0</v>
      </c>
      <c r="G8" s="53">
        <f>C8*F8</f>
        <v>0</v>
      </c>
      <c r="H8" s="53">
        <f>F8*D8</f>
        <v>0</v>
      </c>
    </row>
    <row r="9" spans="1:8" s="19" customFormat="1" ht="34.5" customHeight="1">
      <c r="A9" s="20" t="s">
        <v>115</v>
      </c>
      <c r="B9" s="25" t="s">
        <v>116</v>
      </c>
      <c r="C9" s="51">
        <f t="shared" si="0"/>
        <v>8.343928798474254</v>
      </c>
      <c r="D9" s="49">
        <v>10.096153846153847</v>
      </c>
      <c r="F9" s="38">
        <v>0</v>
      </c>
      <c r="G9" s="53">
        <f>C9*F9</f>
        <v>0</v>
      </c>
      <c r="H9" s="53">
        <f>F9*D9</f>
        <v>0</v>
      </c>
    </row>
    <row r="10" spans="1:8" s="19" customFormat="1" ht="34.5" customHeight="1">
      <c r="A10" s="20" t="s">
        <v>115</v>
      </c>
      <c r="B10" s="25" t="s">
        <v>117</v>
      </c>
      <c r="C10" s="51">
        <f t="shared" si="0"/>
        <v>10.012714558169103</v>
      </c>
      <c r="D10" s="49">
        <v>12.115384615384615</v>
      </c>
      <c r="F10" s="38">
        <v>0</v>
      </c>
      <c r="G10" s="53">
        <f>C10*F10</f>
        <v>0</v>
      </c>
      <c r="H10" s="53">
        <f>F10*D10</f>
        <v>0</v>
      </c>
    </row>
    <row r="11" spans="1:8" s="19" customFormat="1" ht="34.5" customHeight="1">
      <c r="A11" s="20" t="s">
        <v>115</v>
      </c>
      <c r="B11" s="25" t="s">
        <v>118</v>
      </c>
      <c r="C11" s="52">
        <f t="shared" si="0"/>
        <v>3.0991735537190084</v>
      </c>
      <c r="D11" s="40">
        <v>3.75</v>
      </c>
      <c r="F11" s="36" t="s">
        <v>49</v>
      </c>
      <c r="G11" s="37" t="s">
        <v>49</v>
      </c>
      <c r="H11" s="37" t="s">
        <v>49</v>
      </c>
    </row>
    <row r="12" ht="31.5" customHeight="1">
      <c r="D12" s="17"/>
    </row>
    <row r="13" ht="16.5" customHeight="1">
      <c r="D13" s="17"/>
    </row>
    <row r="14" ht="15">
      <c r="D14" s="17"/>
    </row>
    <row r="15" ht="15">
      <c r="D15" s="17"/>
    </row>
    <row r="17" ht="16.5" customHeight="1"/>
  </sheetData>
  <sheetProtection password="D40A" sheet="1" scenarios="1" sort="0" autoFilter="0"/>
  <mergeCells count="6">
    <mergeCell ref="A3:A5"/>
    <mergeCell ref="B3:B5"/>
    <mergeCell ref="C3:C5"/>
    <mergeCell ref="D3:D5"/>
    <mergeCell ref="F3:H3"/>
    <mergeCell ref="F4:H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Oksana Tamošiūnienė</dc:creator>
  <cp:keywords/>
  <dc:description/>
  <cp:lastModifiedBy>Lina Zapolskytė</cp:lastModifiedBy>
  <dcterms:created xsi:type="dcterms:W3CDTF">2015-08-17T06:10:34Z</dcterms:created>
  <dcterms:modified xsi:type="dcterms:W3CDTF">2016-10-07T10:28:08Z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